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2018\INFORMES DE LEY\PMA PLAN DE MEJORAMIENTO ARCHIVÍSTICO\SEGUNDO SEMESTRE PMA 2018\"/>
    </mc:Choice>
  </mc:AlternateContent>
  <bookViews>
    <workbookView xWindow="0" yWindow="0" windowWidth="21600" windowHeight="7335"/>
  </bookViews>
  <sheets>
    <sheet name="III trimestre 2018" sheetId="3" r:id="rId1"/>
    <sheet name="Hoja1" sheetId="4" r:id="rId2"/>
  </sheets>
  <definedNames>
    <definedName name="_xlnm._FilterDatabase" localSheetId="0" hidden="1">'III trimestre 2018'!$A$11:$X$56</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O51" i="3" l="1"/>
  <c r="O47" i="3"/>
  <c r="O36" i="3"/>
  <c r="O33" i="3"/>
  <c r="O31" i="3"/>
  <c r="O27" i="3"/>
  <c r="O20" i="3"/>
  <c r="O12" i="3"/>
  <c r="F65" i="3" l="1"/>
  <c r="I13" i="3" l="1"/>
  <c r="I14" i="3"/>
  <c r="I15" i="3"/>
  <c r="I16" i="3"/>
  <c r="I17" i="3"/>
  <c r="I18" i="3"/>
  <c r="I19" i="3"/>
  <c r="I20" i="3"/>
  <c r="I21" i="3"/>
  <c r="I22" i="3"/>
  <c r="I56" i="3" l="1"/>
  <c r="I55" i="3"/>
  <c r="I54" i="3"/>
  <c r="I53" i="3"/>
  <c r="I52" i="3"/>
  <c r="I51" i="3"/>
  <c r="I50" i="3"/>
  <c r="I49" i="3"/>
  <c r="I48" i="3"/>
  <c r="I47" i="3"/>
  <c r="I43" i="3"/>
  <c r="I44" i="3"/>
  <c r="I45" i="3"/>
  <c r="I46" i="3"/>
  <c r="I36" i="3"/>
  <c r="I37" i="3"/>
  <c r="I38" i="3"/>
  <c r="I39" i="3"/>
  <c r="I40" i="3"/>
  <c r="I41" i="3"/>
  <c r="I42" i="3"/>
  <c r="I35" i="3"/>
  <c r="I34" i="3"/>
  <c r="I33" i="3"/>
  <c r="I32" i="3"/>
  <c r="I31" i="3"/>
  <c r="I30" i="3"/>
  <c r="I29" i="3"/>
  <c r="I25" i="3"/>
  <c r="I28" i="3" l="1"/>
  <c r="I27" i="3"/>
  <c r="I26" i="3"/>
  <c r="I24" i="3"/>
  <c r="I23" i="3"/>
  <c r="I12" i="3"/>
  <c r="F75" i="3" l="1"/>
  <c r="F74" i="3"/>
  <c r="F73" i="3"/>
  <c r="F71" i="3"/>
  <c r="F70" i="3"/>
  <c r="F69" i="3"/>
  <c r="F68" i="3"/>
  <c r="F72" i="3"/>
  <c r="F64" i="3"/>
  <c r="F63" i="3"/>
  <c r="F62" i="3"/>
  <c r="F61" i="3"/>
  <c r="F60" i="3"/>
  <c r="F59" i="3"/>
  <c r="F58" i="3"/>
  <c r="E77" i="3" l="1"/>
</calcChain>
</file>

<file path=xl/sharedStrings.xml><?xml version="1.0" encoding="utf-8"?>
<sst xmlns="http://schemas.openxmlformats.org/spreadsheetml/2006/main" count="723" uniqueCount="325">
  <si>
    <t xml:space="preserve">Entidad: </t>
  </si>
  <si>
    <t xml:space="preserve">NIT: </t>
  </si>
  <si>
    <t xml:space="preserve">Representante Legal: </t>
  </si>
  <si>
    <t xml:space="preserve">Fecha de iniciación: </t>
  </si>
  <si>
    <t>Responsable del proceso:</t>
  </si>
  <si>
    <t>Fecha de finalización:</t>
  </si>
  <si>
    <t xml:space="preserve">Cargo: </t>
  </si>
  <si>
    <t>ITEM</t>
  </si>
  <si>
    <t>HALLAZGO</t>
  </si>
  <si>
    <t>NO. DE ACCIÓN</t>
  </si>
  <si>
    <t>OBJETIVOS</t>
  </si>
  <si>
    <t>No. META</t>
  </si>
  <si>
    <t>Descripción  de  las Tareas</t>
  </si>
  <si>
    <t>EJECUCIÓN DE LAS  TAREAS</t>
  </si>
  <si>
    <t>PLAZO EN SEMANAS</t>
  </si>
  <si>
    <t xml:space="preserve">PRODUCTOS </t>
  </si>
  <si>
    <t>AVANCE DE CUMPLIMIENTO DEL OBJETIVO</t>
  </si>
  <si>
    <t>DESCRIPCIÓN DE LOS AVANCES</t>
  </si>
  <si>
    <t>AREAS Y PERSONAS RESPONSABLES</t>
  </si>
  <si>
    <t>FECHA CIERRE HALLAZGO</t>
  </si>
  <si>
    <t>No. RADICADO</t>
  </si>
  <si>
    <t>EVIDENCIAS</t>
  </si>
  <si>
    <t>INICIO</t>
  </si>
  <si>
    <t>FINALIZACIÓN</t>
  </si>
  <si>
    <t>ACCIÓN NO. 1</t>
  </si>
  <si>
    <t>ACCIÓN NO. 3</t>
  </si>
  <si>
    <t>ACCIÓN NO. 4</t>
  </si>
  <si>
    <t>ACCIÓN  NO. 5</t>
  </si>
  <si>
    <t>ACCIÓN NO. 6</t>
  </si>
  <si>
    <t>AVANCE DEL PLAN DE CUMPLIMIENTO (ACCIONES)</t>
  </si>
  <si>
    <t>Acción 1</t>
  </si>
  <si>
    <t>Acción 2</t>
  </si>
  <si>
    <t>Acción 3</t>
  </si>
  <si>
    <t>Acción 4</t>
  </si>
  <si>
    <t>Acción 5</t>
  </si>
  <si>
    <t>Acción 6</t>
  </si>
  <si>
    <t>Acción 8</t>
  </si>
  <si>
    <t>Acción 11</t>
  </si>
  <si>
    <t>Acción 12</t>
  </si>
  <si>
    <t>Acción 13</t>
  </si>
  <si>
    <t>Acción 14</t>
  </si>
  <si>
    <t>Acción 15</t>
  </si>
  <si>
    <t>Acción 16</t>
  </si>
  <si>
    <t>Acción 17</t>
  </si>
  <si>
    <t>Acción 18</t>
  </si>
  <si>
    <t>CUMPLIMIENTO DEL PLAN DE MEJORAMIENTO</t>
  </si>
  <si>
    <t>sobre 100%</t>
  </si>
  <si>
    <t>OBSERVACIONES OFICINA DE CONTROL INTERNO</t>
  </si>
  <si>
    <t>Seguimiento AGN</t>
  </si>
  <si>
    <t>Seguimiento Control Interno</t>
  </si>
  <si>
    <t>Plan de Mejoramiento</t>
  </si>
  <si>
    <t>OBSERVACIONES</t>
  </si>
  <si>
    <t>Fecha y número de Acta de aprobación del PMA</t>
  </si>
  <si>
    <t>N° INFORME DE SEGUIMIENTO Y FECHA</t>
  </si>
  <si>
    <t>Instituto Nacional de Vigilancia de Medicamentos y Alimentos- INVIMA</t>
  </si>
  <si>
    <t>Javier Humberto Guzmán Cruz</t>
  </si>
  <si>
    <t>830.000.167-2</t>
  </si>
  <si>
    <t>Jesús Alberto Namén Chavarro / Blanca Cecilia Cortes Cruz</t>
  </si>
  <si>
    <t>Secretario General / Coordinadora del Grupo de Gestión Documental y Correspondencia</t>
  </si>
  <si>
    <t>ACCIÓN  NO. 2</t>
  </si>
  <si>
    <t>ACCIÓN NO. 8</t>
  </si>
  <si>
    <t>ACCIÓN NO. 7</t>
  </si>
  <si>
    <t xml:space="preserve">Acción 7 </t>
  </si>
  <si>
    <t xml:space="preserve">Realizar capacitaciones y seguimientos en organización documental  a los archivos de Gestión, para verificar que se este cumpliendo con las pautas establecidas en los artículos  25,26 , 34 y 37 de la Ley 594 de 2000, el Acuerdo 042 de 2002, el Acuerdo 05 de 2013, el Acuerdo 02 de 2014 y la circular 005 de 2011 del Archivo General de la Nación. </t>
  </si>
  <si>
    <t xml:space="preserve">Actualizar e implementar las Tablas de Retención Documental-TRD, como instrumento archivístico que contiene  el  listado de series y subseries con sus correspondientes tipos documentales, producidos o recibidos por las dependencias del INVIMA (en cumplimiento de sus funciones), a las cuales se les asigna el tiempo de permanencia en cada fase de archivo de conformidad con el artículo 24 de la Ley 594 de 2000,artículo 22 del Decreto 2578 de 2012 , artículo 2.8.7.2.6 del Decreto 1080 de 2015 y el acuerdo 004 de 2013 del Archivo General de la Nación. </t>
  </si>
  <si>
    <t>Aprobar las Tablas de Retención Documental  (TRD) por parte del Comité Institucional de Desarrollo Administrativo.</t>
  </si>
  <si>
    <r>
      <rPr>
        <b/>
        <sz val="10"/>
        <rFont val="Arial"/>
        <family val="2"/>
      </rPr>
      <t>Programa de Gestión Documental- PGD</t>
    </r>
    <r>
      <rPr>
        <sz val="10"/>
        <rFont val="Arial"/>
        <family val="2"/>
      </rPr>
      <t xml:space="preserve">. El Invima debe ajustar y actualizar el Programa de Gestión Documental. </t>
    </r>
  </si>
  <si>
    <t xml:space="preserve">Identificar los requerimientos para la elaboración e implementación de la gestión documental, teniendo en cuenta los aspectos: normativos, económicos, administrativos, tecnológicos y gestión del cambio. </t>
  </si>
  <si>
    <t xml:space="preserve">Secretaría General- Grupo de Gestión Documental y Correspondencia / Grupo de Talento Humano 
</t>
  </si>
  <si>
    <t>Secretaría General / Grupo de Gestión Documental y Correspondencia / Comité Institucional de Desarrollo Administrativo</t>
  </si>
  <si>
    <t>Dirección General / Secretaría General / Grupo de Gestión Documental y Correspondencia / Comité evaluador TRD AGN</t>
  </si>
  <si>
    <t>Dirección General / Secretaría General / Grupo de Gestión Documental y Correspondencia</t>
  </si>
  <si>
    <t>Secretaría General- Grupo de Gestión Documental y Correspondencia</t>
  </si>
  <si>
    <t>Expedir el acto administrativo por medio del cual se aprueban e Implementan las Tablas de Retención Documental (TRD) previamente convalidadas por el Archivo General de la Nación.</t>
  </si>
  <si>
    <t xml:space="preserve">Ajustar el Programa de Gestión Documental, teniendo en cuenta los procesos: planeación, producción, gestión y trámite, organización, transferencia, disposición de los documentos, preservación a largo plazo y valoración. Este instrumento debe contemplar: Cronograma de implementación del PGD (corto, mediano y largo plazo), matriz de responsabilidades (RACI), Mapa de Procesos, Normograma de Gestión Documental. </t>
  </si>
  <si>
    <t>Secretaría General / Grupo de Gestión Documental y Correspondencia / Oficina de Tecnologías de la Información / Oficina Asesora de Planeación</t>
  </si>
  <si>
    <r>
      <rPr>
        <b/>
        <sz val="10"/>
        <rFont val="Arial"/>
        <family val="2"/>
      </rPr>
      <t>Plan Institucional de Archivos de la Entidad - PINAR.</t>
    </r>
    <r>
      <rPr>
        <sz val="10"/>
        <rFont val="Arial"/>
        <family val="2"/>
      </rPr>
      <t xml:space="preserve"> El Invima no cuenta con un Plan Institucional de Archivos de la Entidad, según lo establecido</t>
    </r>
  </si>
  <si>
    <r>
      <rPr>
        <b/>
        <sz val="10"/>
        <rFont val="Arial"/>
        <family val="2"/>
      </rPr>
      <t>Tablas de Retención Documental y Cuadros de Clasificación Documental</t>
    </r>
    <r>
      <rPr>
        <sz val="10"/>
        <rFont val="Arial"/>
        <family val="2"/>
      </rPr>
      <t>. El Invima no cuenta con las Tablas de Retención Documental (TRD) actualizadas e implementadas. Así como tampoco con Cuadros de Clasificación Documental actualizados.</t>
    </r>
  </si>
  <si>
    <t xml:space="preserve">Ajustar y actualizar el Programa de Gestión Documental, como instrumento que formula y documenta a corto, mediano y largo plazo el desarrollo sistemático de los procesos archivísticos desde su origen hasta su destino final, en cumplimiento del artículo 21 de la Ley General de Archivos 594 de 200, el artículo 15 de la Ley 1712 de 2014, el capitulo IV del Decreto 103 de 2015 y los artículos  2.8.2.5.5 al 2.8.2.5.15 del Decreto Único Reglamentario  1080 de 2015. </t>
  </si>
  <si>
    <t>Aprobar el Plan Institucional de Archivos de la Entidad (PINAR) por parte del Comité Institucional de Desarrollo Administrativo.</t>
  </si>
  <si>
    <t>Elaborar el Plan Institucional de Archivos de la Entidad (PINAR)</t>
  </si>
  <si>
    <t>Aprobar el Programa de Gestión Documental (PGD),  por parte del Comité Institucional de Desarrollo Administrativo.</t>
  </si>
  <si>
    <t>Publicar en la página web del Invima las Tablas de Retención Documental TRD una vez sean convalidadas y adoptadas.</t>
  </si>
  <si>
    <t xml:space="preserve">Socializar y capacitar a los funcionarios del Invima en el manejo y aplicación de las Tablas de Retención Documental (TRD) </t>
  </si>
  <si>
    <t>Actualizar  las Tablas de Retención Documental (TRD).</t>
  </si>
  <si>
    <t xml:space="preserve">Realizar inscripción de las Tablas de Retención Documental (TRD), en el  Registro Único de Series Documentales (RUSD) del Archivo General de la Nación. </t>
  </si>
  <si>
    <t>Publicar en la página web  el Programa de Gestión Documental (PGD)</t>
  </si>
  <si>
    <t>Elaborar el Plan Institucional de Archivos, como instrumento de planeación y seguimiento que permite articular el plan estratégico de la Institución con la función archivística de acuerdo con las necesidades, debilidades, riesgos y oportunidades, conforme con el Artículo 2.8.2.5.8 del Decreto 1080 de 2015.</t>
  </si>
  <si>
    <r>
      <rPr>
        <b/>
        <sz val="10"/>
        <rFont val="Arial"/>
        <family val="2"/>
      </rPr>
      <t>Inventario Documental - FUID.</t>
    </r>
    <r>
      <rPr>
        <sz val="10"/>
        <rFont val="Arial"/>
        <family val="2"/>
      </rPr>
      <t xml:space="preserve"> El Invima no cuenta con la totalidad de inventarios documentales conforme a la norma.  </t>
    </r>
  </si>
  <si>
    <t>Elaborar cronograma de seguimiento institucional a los lineamientos para la organización documental.</t>
  </si>
  <si>
    <t>Ejecutar seguimiento y verificación de los lineamientos para la organización documental.</t>
  </si>
  <si>
    <t>Tomar acciones de acuerdo al desarrollo de los seguimientos a la organización documental a nivel institucional</t>
  </si>
  <si>
    <t>Capacitación y asistencia tecnica permanente a las oficinas o grupos de trabajo que lo requieran.</t>
  </si>
  <si>
    <t xml:space="preserve">Elaborar inventarios de los documentos que se produzcan en ejercicio de las funciones del Invima, de manera que se asegure  el control de los documentos en sus diferentes fases, en cumplimiento del artículo 26 de la Ley 594 de 2000,   artículo 13 de la Ley 1712 de 2014, el Acuerdo 038 de 2002 y el Acuerdo 042 de 2002. 
</t>
  </si>
  <si>
    <t xml:space="preserve">Implementar el diligenciamiento del FUID en los archivos de gestión y central. </t>
  </si>
  <si>
    <r>
      <rPr>
        <b/>
        <sz val="10"/>
        <rFont val="Arial"/>
        <family val="2"/>
      </rPr>
      <t>Unidad de Correspondencia.</t>
    </r>
    <r>
      <rPr>
        <sz val="10"/>
        <rFont val="Arial"/>
        <family val="2"/>
      </rPr>
      <t xml:space="preserve"> El Invima no cuenta con los procedimientos de conformidad  con la norma para la adecuada gestión de las comunicaciones oficiales. </t>
    </r>
  </si>
  <si>
    <t xml:space="preserve">
Establecer los lineamientos y procedimientos para la gestión y tramite de las comunicaciones oficiales de manera centralizada y normalizada, contribuyendo al programa de gestión documental, para la producción, recepción,
distribución, seguimiento, conservación y consulta de los documentos, en cumplimiento del acuerdo 060 de 2001 y el Acuerdo 08 de 2014. 
</t>
  </si>
  <si>
    <t xml:space="preserve">Analizar y verificar el funcionamiento y alcance de los aplicativos de Registros Sanitarios y Correspondencia. De manera que se ajusten a las necesidades de la entidad  y permitir su  interoperabilidad, basándose en el principio de neutralidad tecnológica. 
</t>
  </si>
  <si>
    <r>
      <rPr>
        <b/>
        <sz val="10"/>
        <color theme="1"/>
        <rFont val="Arial"/>
        <family val="2"/>
      </rPr>
      <t>Conformación de los Archivos Públicos</t>
    </r>
    <r>
      <rPr>
        <sz val="10"/>
        <color theme="1"/>
        <rFont val="Arial"/>
        <family val="2"/>
      </rPr>
      <t>. El Invima no ha elaborado las  Tablas de Valoración Documental (TVD)</t>
    </r>
  </si>
  <si>
    <t>Elaborar y aplicar las Tablas de Valoración Documental en cumplimiento del artículo 22 del Decreto 2578 de 2012, el  articulo 2.8.2.22.2 y el artículo 2.8.7.2.6 del Decreto 1080 de 2015 y el Acuerdo 004 de 2013 del Archivo General de la Nación.</t>
  </si>
  <si>
    <t xml:space="preserve">Realizar el levantamiento de inventarios en estado natural del fondo acumulado.
</t>
  </si>
  <si>
    <t>Realizar la compilación de información Institucional</t>
  </si>
  <si>
    <t>Secretaría General- Grupo de Gestión Documental y Correspondencia/ Todas las dependencias</t>
  </si>
  <si>
    <t xml:space="preserve">Dirección General / Secretaría General- Grupo de Gestión Documental y Correspondencia / Oficina Asesora de Planeación /Todas las dependencias
</t>
  </si>
  <si>
    <t>Implementar unidades de conservación para el manejo de   la información en el archivo de gestión (Carpetas, Cajas)</t>
  </si>
  <si>
    <t xml:space="preserve"> 
Realizar capacitaciones y asistencia técnica en tema de organización documental. 
</t>
  </si>
  <si>
    <t>Controlar la numeración de los actos administrativos (resoluciones, Oficios, Notificaciones, Autos y Certificaciones  etc. ) para que no se generen saltos en la numeración</t>
  </si>
  <si>
    <t xml:space="preserve">Secretaría General- Grupo de Gestión Documental y Correspondencia / Todas las Dependencias
</t>
  </si>
  <si>
    <t xml:space="preserve">Realizar seguimiento frente a la  organización documental. </t>
  </si>
  <si>
    <t xml:space="preserve">Secretaría General - Grupo de Gestión Documental y Correspondencia - Oficina de Talento Humano / Oficina Asesora de Planeación / Oficina de Tecnologías de la Información. 
</t>
  </si>
  <si>
    <t>Elaborar un diagnóstico integral de la situación actual de la entidad en materia de conservación documental.</t>
  </si>
  <si>
    <t>Aprobar el Sistema Integrado de Conservación (SIC) por parte del Comité Institucional de Desarrollo Administrativo.</t>
  </si>
  <si>
    <t>Expedir el acto administrativo por medio del cual se aprueba y adopta el  Sistema Integrado de Conservación (SIC).</t>
  </si>
  <si>
    <t xml:space="preserve">Publicar en la página web del Invima el  Sistema Integrado de Conservación (SIC). </t>
  </si>
  <si>
    <t xml:space="preserve">Sistema Integrado de Conservación- SIC. El Invima no cuenta con aprobación del correspondiente Sistema Integrado de Conservación  para la preservación de los documentos de archivo desde su producción hasta su disposición final. </t>
  </si>
  <si>
    <t>Ajustar y aprobar Sistema Integrado de Conservación del INVIMA,  que incluya adecuaciones a las instalaciones físicas de espacio, inmobiliario y elementos acordes a los soportes documentales, cronograma de limpieza, condiciones medio ambientales de humedad, luz y temperatura, fumigación, desratización y desinfección en cumplimiento de los artículos 45 al 49 de la Ley General de Archivos 594 de 2000,  el Decreto 2527 de 1950, artículos 59 al 65 del Acuerdo 007 de 1994 "Reglamento General de Archivo, los Acuerdos 048, 049 y 050 de 2000 y el Acuerdo 06 de 2014 del Archivo General de la Nación.</t>
  </si>
  <si>
    <t xml:space="preserve">Identificar la situación actual de la institución , determinando de manera de general, las problemáticas a las cuales se enfrenta la función archivística, en los aspectos administrativos, técnicos, tecnológicos y archivísticos
</t>
  </si>
  <si>
    <t xml:space="preserve">Realizar seguimiento y verificación de los lineamientos para la organización documental y que se este diligenciando el Formato Único de Inventario Documental. </t>
  </si>
  <si>
    <r>
      <rPr>
        <b/>
        <sz val="10"/>
        <color theme="1"/>
        <rFont val="Arial"/>
        <family val="2"/>
      </rPr>
      <t>Organización de Archivos de Gestión</t>
    </r>
    <r>
      <rPr>
        <sz val="10"/>
        <color theme="1"/>
        <rFont val="Arial"/>
        <family val="2"/>
      </rPr>
      <t xml:space="preserve">. El Invima debe ajustar los aspectos  en cumplimiento a la totalidad  de los criterios de organización  de los archivos de gestión, según la normatividad relacionada : ordenación, foliación, hoja de control , control de préstamo, control de préstamo de documento, numeración de actos administrativos  e integridad física de los documentos. </t>
    </r>
  </si>
  <si>
    <t>Secretaría General / Grupo de Gestión Documental y Correspondencia, Grupo de Adquisiciones y Suministros, Grupo de Gestión Contractual / Todas las dependencias</t>
  </si>
  <si>
    <t>Hacer monitoreo y seguimiento al Sistema Integrado de Conservación Documental</t>
  </si>
  <si>
    <t>Ajustar el documento Diagnóstico de la Gestión Documental de la Entidad, teniendo en cuenta la situación actual  y las problemáticas  a las cuales se enfrenta la función archivística (normativos, económicos, administrativos, tecnológicos y gestión del cambio)</t>
  </si>
  <si>
    <t xml:space="preserve">Armonizar con Planes y sistemas de gestión de la entidad. La Gestión Documental se debe articular  con: Sistema Integrado de Gestión (SIG) , Plan Estratégico Institucional, Plan de Inversión, Plan de Acción Anual, Plan Institucional de Archivos – PINAR, Modelo Estándar de Control Interno (MECI ) y otros sistemas de gestión. </t>
  </si>
  <si>
    <t xml:space="preserve">Solicitar al Grupo de Talento Humano las disposiciones legales, actos administrativos vigentes, normas relativas a la última restructuración  de la entidad.
</t>
  </si>
  <si>
    <t>Aplicar el Programa de Gestión Documental (PGD)</t>
  </si>
  <si>
    <t>Publicar en la página web  el Plan Institucional de Archivos de la Entidad (PINAR)</t>
  </si>
  <si>
    <t xml:space="preserve">Elaborar diagnóstico del fondo acumulado para determinar el estado actual de la documentación, sus características físicas de conservación, fechas extremas y el volumen documental. </t>
  </si>
  <si>
    <r>
      <t xml:space="preserve">Elaborar las Tablas de Valoración Documental (TVD).
</t>
    </r>
    <r>
      <rPr>
        <b/>
        <sz val="10"/>
        <rFont val="Arial"/>
        <family val="2"/>
      </rPr>
      <t>Nota:</t>
    </r>
    <r>
      <rPr>
        <sz val="10"/>
        <rFont val="Arial"/>
        <family val="2"/>
      </rPr>
      <t xml:space="preserve"> Esta actividad se ejecutara cuando se establezca que en el Invima, existe un fondo acumulado puesto que a la fecha se evidencia solo expedientes de registros sanitarios Inactivos.</t>
    </r>
  </si>
  <si>
    <r>
      <t xml:space="preserve">Aprobar las Tablas de Valoración Documental  (TVD) por parte del Comité Institucional de Desarrollo Administrativo.
</t>
    </r>
    <r>
      <rPr>
        <b/>
        <sz val="10"/>
        <rFont val="Arial"/>
        <family val="2"/>
      </rPr>
      <t xml:space="preserve">Nota: </t>
    </r>
    <r>
      <rPr>
        <sz val="10"/>
        <rFont val="Arial"/>
        <family val="2"/>
      </rPr>
      <t>Esta actividad se ejecutara cuando se establezca que en el Invima, existe un fondo acumulado puesto que a la fecha se evidencia solo expedientes de registros sanitarios Inactivos.</t>
    </r>
  </si>
  <si>
    <r>
      <t xml:space="preserve">Remitir las Tablas de Valoración Documental (TVD) para revisión del Comité Evaluador de Documentos del Archivo General de la Nación, para su  respectiva convalidación.
</t>
    </r>
    <r>
      <rPr>
        <b/>
        <sz val="10"/>
        <rFont val="Arial"/>
        <family val="2"/>
      </rPr>
      <t>Nota</t>
    </r>
    <r>
      <rPr>
        <sz val="10"/>
        <rFont val="Arial"/>
        <family val="2"/>
      </rPr>
      <t>: Esta actividad se ejecutara cuando se establezca que en el Invima, existe un fondo acumulado puesto que a la fecha se evidencia solo expedientes de registros sanitarios Inactivos.</t>
    </r>
  </si>
  <si>
    <r>
      <t xml:space="preserve">Expedir el acto administrativo por medio del cual se aprueban e Implementan las Tablas de Valoración Documental (TVD) previamente convalidadas por el Archivo General de la Nación.
</t>
    </r>
    <r>
      <rPr>
        <b/>
        <sz val="10"/>
        <rFont val="Arial"/>
        <family val="2"/>
      </rPr>
      <t xml:space="preserve">Nota: </t>
    </r>
    <r>
      <rPr>
        <sz val="10"/>
        <rFont val="Arial"/>
        <family val="2"/>
      </rPr>
      <t>Esta actividad se ejecutara cuando se establezca que en el Invima, existe un fondo acumulado puesto que a la fecha se evidencia solo expedientes de registros sanitarios Inactivos.</t>
    </r>
  </si>
  <si>
    <r>
      <t xml:space="preserve">Publicar en la página web del Invima las Tablas de Valoración Documental (TVD) una vez sean convalidadas y adoptadas.
</t>
    </r>
    <r>
      <rPr>
        <b/>
        <sz val="10"/>
        <rFont val="Arial"/>
        <family val="2"/>
      </rPr>
      <t xml:space="preserve">Nota: </t>
    </r>
    <r>
      <rPr>
        <sz val="10"/>
        <rFont val="Arial"/>
        <family val="2"/>
      </rPr>
      <t>Esta actividad se ejecutara cuando se establezca que en el Invima, existe un fondo acumulado puesto que a la fecha se evidencia solo expedientes de registros sanitarios Inactivos.</t>
    </r>
  </si>
  <si>
    <r>
      <t xml:space="preserve">Aplicar  las Tablas de Valoración Documental (TVD).
</t>
    </r>
    <r>
      <rPr>
        <b/>
        <sz val="10"/>
        <rFont val="Arial"/>
        <family val="2"/>
      </rPr>
      <t>Nota:</t>
    </r>
    <r>
      <rPr>
        <sz val="10"/>
        <rFont val="Arial"/>
        <family val="2"/>
      </rPr>
      <t xml:space="preserve"> Esta actividad se ejecutara cuando se establezca que en el Invima, existe un fondo acumulado puesto que a la fecha se evidencia solo expedientes de registros sanitarios Inactivos.</t>
    </r>
  </si>
  <si>
    <r>
      <t xml:space="preserve">Realizar inscripción de las Tablas de  Valoración Documental (TVD), en el  Registro Único de Series Documentales (RUSD) del Archivo General de la Nación. 
</t>
    </r>
    <r>
      <rPr>
        <b/>
        <sz val="10"/>
        <rFont val="Arial"/>
        <family val="2"/>
      </rPr>
      <t>Nota:</t>
    </r>
    <r>
      <rPr>
        <sz val="10"/>
        <rFont val="Arial"/>
        <family val="2"/>
      </rPr>
      <t xml:space="preserve"> Esta actividad se ejecutara cuando se establezca que en el Invima, existe un fondo acumulado puesto que a la fecha se evidencia solo expedientes de registros sanitarios Inactivos.
</t>
    </r>
  </si>
  <si>
    <t xml:space="preserve">Secretaría General- Grupo de Gestión Administrativa -Grupo de Gestión Documental y Correspondencia -Grupo de Adquisiciones y Suministros y Grupo de Gestión Contractual </t>
  </si>
  <si>
    <t xml:space="preserve">Secretaría General- Grupo de Gestión Documental y Correspondencia / Grupo de Talento Humano </t>
  </si>
  <si>
    <t xml:space="preserve">Dirección General / Secretaría General- Grupo de Gestión Documental y Correspondencia / Oficina Asesora de Planeación / Oficina de Tecnologías de la Información / Todas las dependencias
</t>
  </si>
  <si>
    <t xml:space="preserve">Dirección General / Secretaría General- Grupo de Gestión Documental y Correspondencia / Oficina Asesora de Planeación / Oficina de Tecnologías de la Información / Direcciones Misionales / Todas las dependencias
</t>
  </si>
  <si>
    <t xml:space="preserve"> Secretaría General- Grupo de Gestión Documental y Correspondencia / Oficina Asesora de Planeación / Oficina de Tecnologías de la Información 
</t>
  </si>
  <si>
    <t xml:space="preserve"> Secretaría General- Grupo de Gestión Documental y Correspondencia / Oficina Asesora de Planeación / Oficina de Tecnologías de la Información </t>
  </si>
  <si>
    <t>Secretaría General / Grupo de Gestión Documental y Correspondencia / Direcciones Misionales/ Todas las dependencias</t>
  </si>
  <si>
    <t>Secretaría General- Grupo de Gestión Documental y Correspondencia / Oficina Asesora de Planeación / Oficina de Tecnologías de la Información / Grupo de Comunicaciones / Direcciones Misionales/ Oficina de Atención al Ciudadano</t>
  </si>
  <si>
    <t xml:space="preserve">Dirección General / Secretaría General-  Grupo de Gestión Administrativa.  </t>
  </si>
  <si>
    <t xml:space="preserve"> Oficina de Tecnologías de la Información </t>
  </si>
  <si>
    <t xml:space="preserve">Secretaría General- Grupo de Gestión Documental y Correspondencia / Direcciones Misionales/ Todas las dependencias
</t>
  </si>
  <si>
    <t xml:space="preserve">Secretaría General- Grupo de Gestión Documental y Correspondencia / Oficina Asesora de Planeación/ Todas las dependencias
</t>
  </si>
  <si>
    <t>Secretaría General- Grupo de Gestión Documental y Correspondencia / Oficina Asesora de Planeación /Todas las dependencias</t>
  </si>
  <si>
    <r>
      <t xml:space="preserve">Ajustar el  Sistema Integrado de Conservación (SIC), haciendo especial énfasis en lo siguiente: 
</t>
    </r>
    <r>
      <rPr>
        <b/>
        <sz val="10"/>
        <rFont val="Arial"/>
        <family val="2"/>
      </rPr>
      <t>a.</t>
    </r>
    <r>
      <rPr>
        <sz val="10"/>
        <rFont val="Arial"/>
        <family val="2"/>
      </rPr>
      <t xml:space="preserve"> Plan de Conservación Documental.
</t>
    </r>
    <r>
      <rPr>
        <b/>
        <sz val="10"/>
        <rFont val="Arial"/>
        <family val="2"/>
      </rPr>
      <t xml:space="preserve">b. </t>
    </r>
    <r>
      <rPr>
        <sz val="10"/>
        <rFont val="Arial"/>
        <family val="2"/>
      </rPr>
      <t>Plan de preservación digital a largo plazo.</t>
    </r>
  </si>
  <si>
    <t xml:space="preserve">Secretaría General- Grupo de Gestión Documental y Correspondencia / Direcciones Misionales / Todas las dependencias
</t>
  </si>
  <si>
    <t xml:space="preserve">Secretaría General- Grupo de Gestión Documental y Correspondencia / Oficina Asesora de Planeación / Oficina de Tecnologías de la Información / Direcciones Misionales / Todas las dependencias
</t>
  </si>
  <si>
    <t xml:space="preserve">Marzo 29 de 2017, Acta No. 003 de 2017. </t>
  </si>
  <si>
    <t xml:space="preserve">Oficio Remisorio y  Tablas de Retención Documental. </t>
  </si>
  <si>
    <t xml:space="preserve">Actas de aprobación por parte del Comité Institucional de Desarrollo Administrativo y  Tablas de Retención Documental. </t>
  </si>
  <si>
    <t xml:space="preserve">Actos administrativos  de la última reestructuración </t>
  </si>
  <si>
    <t xml:space="preserve"> Tablas de Retención   Documental-TRD y Anexos. </t>
  </si>
  <si>
    <t xml:space="preserve">Acto Administrativo de aprobación de TRD. </t>
  </si>
  <si>
    <t>Publicación del acto administrativo en la página web / Correo Electrónico</t>
  </si>
  <si>
    <t>Correos Electrónicos / Actas / Listados de Asistencia /</t>
  </si>
  <si>
    <t>Inscripción en el Registro Único de Series Documentales (RUSD)</t>
  </si>
  <si>
    <t>Diagnóstico de Gestión Documental.</t>
  </si>
  <si>
    <t>Programa de Gestión Documental</t>
  </si>
  <si>
    <t>Acta de Comité Institucional de Desarrollo Administrativo</t>
  </si>
  <si>
    <t>Publicación del acto administrativo en la página web / Correo Electrónico / Programa de Gestión Documental</t>
  </si>
  <si>
    <t>Programa de Gestión Documental / Correos Electrónicos / Listados de Asistencia / Actas</t>
  </si>
  <si>
    <t xml:space="preserve">Plan Institucional de Archivos de la Entidad- PINAR. </t>
  </si>
  <si>
    <t xml:space="preserve">Publicación del acto administrativo en la página web / Correo Electrónico / Plan Institucional de Archivos de la Entidad -PINAR. </t>
  </si>
  <si>
    <t>Cronograma de Seguimiento / Listados de Asistencia</t>
  </si>
  <si>
    <t>Procedimiento de Gestión y Tramite.</t>
  </si>
  <si>
    <t>Correos Electrónicos</t>
  </si>
  <si>
    <t>Normatividad / Actos Administrativos</t>
  </si>
  <si>
    <t>Plan de Intervención Fondo Acumulado</t>
  </si>
  <si>
    <t>Tablas de Valoración Documental</t>
  </si>
  <si>
    <t xml:space="preserve">Acto Administrativo de aprobación de TVD. </t>
  </si>
  <si>
    <t>Inventario Documental (FUID diligenciado)</t>
  </si>
  <si>
    <t>Listados de Asistencia</t>
  </si>
  <si>
    <t>Actas y/o Listados de Asistencia</t>
  </si>
  <si>
    <t>Sistema Integrado de Conservación -SIC</t>
  </si>
  <si>
    <t>Acto Administrativo de aprobación del Sistema Integrado de Conservación- SIC.</t>
  </si>
  <si>
    <t>Acta de  Comité Institucional de Desarrollo Administrativo</t>
  </si>
  <si>
    <t>Publicación del acto administrativo en la página web / Correo Electrónico / Sistema Integrado de Conservación -SIC</t>
  </si>
  <si>
    <t>Correos / Actas y/o Listados de Asistencia</t>
  </si>
  <si>
    <t>https://www.invima.gov.co/images/pdf/normatividad/normatividiad-institucional/2012/decreto_2078.pdf</t>
  </si>
  <si>
    <t>No aplica</t>
  </si>
  <si>
    <t>Correo SYSTEM PLUS Mesa de ayuda
Cronograma de seguimiento y verificación de los lineamientos de organización documental</t>
  </si>
  <si>
    <t>Documento  Programa de Gestión Documental</t>
  </si>
  <si>
    <t>Documento Plan Institucional de Archivo de la Entidad PINAR</t>
  </si>
  <si>
    <t xml:space="preserve">
Documento Diagnostico de los archivos de gestión del Invima</t>
  </si>
  <si>
    <t>Inventario en estado natural - FUID</t>
  </si>
  <si>
    <t xml:space="preserve">Cronograma de Seguimientos, Capacitaciones y Asistencias Técnicas </t>
  </si>
  <si>
    <t xml:space="preserve">Actualizar el procedimiento de Gestión y Trámite para la administración de las comunicaciones oficiales. Esto incluye planillas, formatos, manuales, imagen corporativa, hoja de firmas autorizadas, correo electrónico (información que se allegue por este medio) y actualización de los tramites que ingresan al Invima(por las ventanillas de Atención al Ciudadano y Grupo de Gestión Documental y Correspondencia)
</t>
  </si>
  <si>
    <t>PORCENTAJE DE AVANCE DE LAS TAREAS JUNIO</t>
  </si>
  <si>
    <t>PORCENTAJE DE AVANCE DE LAS TAREAS SEPTIEMBRE</t>
  </si>
  <si>
    <t xml:space="preserve">Adecuar  y Acondicionar el espacio físico de la unidad de correspondencia para la debida seguridad de la información. </t>
  </si>
  <si>
    <r>
      <t xml:space="preserve">Elaborar un plan de intervención al fondo acumulado
</t>
    </r>
    <r>
      <rPr>
        <b/>
        <sz val="10"/>
        <rFont val="Arial"/>
        <family val="2"/>
      </rPr>
      <t>Nota:</t>
    </r>
    <r>
      <rPr>
        <sz val="10"/>
        <rFont val="Arial"/>
        <family val="2"/>
      </rPr>
      <t xml:space="preserve"> Esta actividad se ejecutará cuando se establezca que en el Invima, existe un fondo acumulado puesto que a la fecha se evidencia solo expedientes de registros sanitarios Inactivos.</t>
    </r>
  </si>
  <si>
    <t>De acuerdo al cronograma enviado por correo electrónico de Systemplus el día 24 de Mayo de 2017, se realizó la encuesta diagnóstica de los archivos de gestión del Invima del 30 de mayo al 28 de Junio de 2017, con el fin de determinar el estado actual y las problemáticas  de los archivos.
Se actualiza documento Diagnóstico de la Gestión documental de la entidad el 29 de Septiembre de 2017.</t>
  </si>
  <si>
    <t>Esta actividad se ejecutara cuando se establezca que en el Invima, existe un fondo acumulado puesto que a la fecha se evidencia solo expedientes de registros sanitarios Inactivos. Esta actividad en el seguimiento al tercer trimestre de 2017, se evidencia dentro del término todavía para su cumplimiento, ya que está para ser cumplida a 30/06/2019.</t>
  </si>
  <si>
    <t xml:space="preserve"> Esta actividad se ejecutara cuando se establezca que en el Invima, existe un fondo acumulado puesto que a la fecha se evidencia solo expedientes de registros sanitarios Inactivos.  Esta actividad en el seguimiento al tercer trimestre de 2017, se evidencia dentro del término todavía para su cumplimiento, ya que está para ser cumplida a 30/06/2019.</t>
  </si>
  <si>
    <t>Encuesta
Diagnóstico de los archivos de gestión del Invima
Documento diagnóstico gestión Documental</t>
  </si>
  <si>
    <t xml:space="preserve">Remitir las Tablas de Retención Documental (TRD) para revisión del Comité Evaluador de Documentos del Archivo General de la Nación, para su  respectiva convalidación. 
</t>
  </si>
  <si>
    <t>https://www.invima.gov.co/tablas-de-retenci%C3%B3n-documental-trd</t>
  </si>
  <si>
    <t xml:space="preserve">Acta No. 011 de 2017 de Comité Institucional de Desarrollo Administrativo
Acta No. 012 de 2017 de Comité Institucional de Desarrollo Administrativo
</t>
  </si>
  <si>
    <t>Correos "Systemplus" Mesa de Ayuda</t>
  </si>
  <si>
    <t>PORCENTAJE DE AVANCE DE LAS TAREAS DICIEMBRE</t>
  </si>
  <si>
    <t>Listados de asistencia del 31 de julio de 2017 y 17 de octubre de 2017.</t>
  </si>
  <si>
    <t>Acta No.011 del 21 de noviembre de 2017.</t>
  </si>
  <si>
    <t>https://www.invima.gov.co/images/pdf/nuestra-entidad/Gestion/GestionDocumental/Pograma-Gestion-Documental.pdf</t>
  </si>
  <si>
    <t xml:space="preserve">Acta No. 011 de 2017  </t>
  </si>
  <si>
    <t>https://www.invima.gov.co/images/pdf/nuestra-entidad/Gestion/GestionDocumental/Plan-Institucional-de-Archivos-PINAR.pdf</t>
  </si>
  <si>
    <t>Lsitados de asistencia de los Seguimientos por parte del Grupo de Gestión Documental y Correspondencia</t>
  </si>
  <si>
    <t xml:space="preserve"> PROCEDIMIENTO DE GESTIÓN Y TRAMITE
Código: GAD-GDO-PR004 Versión: 02 Fecha de Emisión: 20/11/2017
https://www.invima.gov.co/procesos/archivos/GAD/GDO/GAD-GDO-PR004.pdf</t>
  </si>
  <si>
    <t>Correo electronico 30/11/2017</t>
  </si>
  <si>
    <t>Acta No. 007 del 25 de Julio de 2017- Comité Institucional de Desarrollo Administrativo</t>
  </si>
  <si>
    <t>Correo electronico 15/11/2017</t>
  </si>
  <si>
    <t>Base de Datos Resoluciones</t>
  </si>
  <si>
    <t>Actas de Seguimientos y/o listados de asistencia, Capacitaciones y Asistencias Técnicas por parte del Grupo de Gestión Documental y Correspondencia</t>
  </si>
  <si>
    <t>Documento Sistema Integrado de Conservación (SIC)</t>
  </si>
  <si>
    <t>Acta No. 011 de 2017</t>
  </si>
  <si>
    <t>Correo Electronico</t>
  </si>
  <si>
    <t>Listado  de Asistencia del 19 de Octubre de 2017.</t>
  </si>
  <si>
    <r>
      <rPr>
        <b/>
        <u/>
        <sz val="11"/>
        <rFont val="Calibri"/>
        <family val="2"/>
        <scheme val="minor"/>
      </rPr>
      <t xml:space="preserve">SEGUIMIENTO CUARTO TRIMESTRE DE 2007: </t>
    </r>
    <r>
      <rPr>
        <u/>
        <sz val="11"/>
        <color theme="10"/>
        <rFont val="Calibri"/>
        <family val="2"/>
        <scheme val="minor"/>
      </rPr>
      <t>https://www.invima.gov.co/images/pdf/nuestra-entidad/Gestion/GestionDocumental/Pograma-Gestion-Documental.pdf</t>
    </r>
  </si>
  <si>
    <t>SEGUIMIENTO CUARTO TRIMESTRE DE 2007: Tiene fecha de finalización 30 de junio de 2019. Está dentro de términos para su cumplimiento.</t>
  </si>
  <si>
    <t>Encuesta
Documento diagnóstico de los archivos de gestión del Invima</t>
  </si>
  <si>
    <t xml:space="preserve">
Documento Diagnóstico de los archivos de gestión del Invima</t>
  </si>
  <si>
    <t>SEGUIMIENTO CUARTO TRIMESTRE DE 2007: Esta actividad está para ser cumplida en la vigencia 2019.</t>
  </si>
  <si>
    <t>SEGUIMIENTO CUARTO TRIMESTRE DE 2007: Cumplida.</t>
  </si>
  <si>
    <t>SEGUIMIENTO CUARTO TRIMESTRE DE 2007: Se elaboró el diagnóstico.</t>
  </si>
  <si>
    <t>SEGUIMIENTO CUARTO TRIMESTRE DE 2007: Cumplido</t>
  </si>
  <si>
    <r>
      <t xml:space="preserve">SEGUIMIENTO CUARTO TRIMESTRE DE 2007: </t>
    </r>
    <r>
      <rPr>
        <u/>
        <sz val="10"/>
        <rFont val="Arial"/>
        <family val="2"/>
      </rPr>
      <t xml:space="preserve">No se dio cumplimiento a esta actividad en la vigencia programada. </t>
    </r>
  </si>
  <si>
    <t>SEGUIMIENTO CUARTO TRIMESTRE DE 2007: Se ejecutaron las capacitaciones  programadas.</t>
  </si>
  <si>
    <t>SEGUIMIENTO CUARTO TRIMESTRE DE 2007: acta No. 011 del 21 de noviembre de 2017. Cumplido.</t>
  </si>
  <si>
    <t>SEGUIMIENTO CUARTO TRIMESTRE DE 2007: Se tiene plazo para su ejecución en el 2018.</t>
  </si>
  <si>
    <t xml:space="preserve">A 14 de noviembre, fecha de vencimiento del plazo para adelantar la actividad, se ha cumplido en 50%. El 11  de diciembre es la fecha límite para remitirlas a la AGN. (TAREA: Se sugiere reunir dos personas por dependencia que tienen pendiente la actualización de la table de retención, para que se explique con un caso y luego taller para los dos represetnantes de las  áreas lo realicen dentro del taller).
SEGUIMIENTO CUARTO TRIMESTRE DE 2007: a la fecha, enero de 2018, se han aprobado  por parte del Comité Institucional de Desarrollo administrativo quince (15) Tablas de Retención Documental-TRD , para un total a la fecha de  66 TRD aprobadas. Hacen falta elaborar un total de 30 Tablas de Retención Documental </t>
  </si>
  <si>
    <t>SEGUIMIENTO CUARTO TRIMESTRE DE 2007: Pendiente</t>
  </si>
  <si>
    <t>SEGUIMIENTO CUARTO TRIMESTRE DE 2007: Se publican las tablas de retención documental que se han ido aprobando.</t>
  </si>
  <si>
    <t xml:space="preserve">SEGUIMIENTO CUARTO TRIMESTRE DE 2007: Cuumplimiento parcial. 
Fechas No. TRD Aprobadas
01 de Noviembre de 2016  14
11 de Abril  de 2017   28
05 de Septiembre de 2017 9
23 de Noviembre de 2017 11
20 de Diciembre de 2017  4
Total 66
</t>
  </si>
  <si>
    <t xml:space="preserve">SEGUIMIENTO CUARTO TRIMESTRE DE 2007: Se espera terminar la totalidad de Tablas de Retención Documental para el 01 de Junio de 2018, para poder a finales del año en curso generar la respectiva inscripción en el  Registro Único de Series Documentales (RUSD) . </t>
  </si>
  <si>
    <t>SEGUIMIENTO CUARTO TRIMESTRE DE 2007: Se evidenció el cumplimiento a través del correo electrónico remitido por la profesional de Gestión Documental a la Coordinación, del 29 de septiembre de 2017.</t>
  </si>
  <si>
    <t xml:space="preserve">SEGUIMIENTO CUARTO TRIMESTRE DE 2007: El programa de Gestión Documental, se encuentra publicado en el siguiente link para su visualización:
https://www.invima.gov.co/images/pdf/nuestra-entidad/Gestion/GestionDocumental/Pograma-Gestion-Documental.pdf
</t>
  </si>
  <si>
    <t xml:space="preserve">SEGUIMIENTO CUARTO TRIMESTRE DE 2007: Se identificaron los requerimientos del PGD con base a lo estipulado en el Decreto 1080 de 2015 los cuales se encuentran consolidados  en el documentos del Programa de Gestión Documental.
Se dio el 100% de cumplimiento a esta actividad. </t>
  </si>
  <si>
    <t>SEGUIMIENTO CUARTO TRIMESTRE DE 2007: Se aprueba por parte el comite Institucional de Desarrollo Administrativo el programa de Gestión Documental y Corresponencia, mediante acta No.011 del 21 de noviembre de 2017. Estaba programada su aprobación hasta el 31 de octubre de 2017.</t>
  </si>
  <si>
    <t>SEGUIMIENTO CUARTO TRIMESTRE DE 2007: Se tabulan los datos de la encuesta y se actualiza el diagnóstico a 29 e septiembre, dentro del término establecido.</t>
  </si>
  <si>
    <t xml:space="preserve">SEGUIMIENTO CUARTO TRIMESTRE DE 2007: Se evidencia el documento en la siguiente ruta. 
https://www.invima.gov.co/images/pdf/nuestra-entidad/Gestion/GestionDocumental/Plan-Institucional-de-Archivos-PINAR.pdf. Este documento fué sacado antes de la fecha planeada.
SUGERENCIA. Se sugiere colocar fecha de elaboración a los documentos que se emiten. </t>
  </si>
  <si>
    <t>SEGUIMIENTO CUARTO TRIMESTRE DE 2007: Se aprobó por parte el comite Institucional de Desarrollo Administrativo,  el Plan Instiucional de Archivos de la entidad, mediante acta No.011 del 21 de noviembre de 2017.</t>
  </si>
  <si>
    <t>SEGUIMIENTO CUARTO TRIMESTRE DE 2007: A la fecha del seguimiento se evidencia publicado el documento en la Página Web Institucional.</t>
  </si>
  <si>
    <t>SEGUIMIENTO CUARTO TRIMESTRE DE 2007: Se contó con el cronograma dentro del término fijado.</t>
  </si>
  <si>
    <t>SEGUIMIENTO CUARTO TRIMESTRE DE 2007: Se actualizó el procedimiiento de acuerdo a lo programado.</t>
  </si>
  <si>
    <r>
      <t xml:space="preserve">SEGUIMIENTO CUARTO TRIMESTRE DE 2007: Al cierre  del cuarto trimestre se evidenció que  en los grupos de trabajo se había iniciado la implementación del FUID, esta actividad continua de manera permanente  desde cada grupo de trabajo para el año 2018 y por parte del Grupo de Gestión Documental se realizará </t>
    </r>
    <r>
      <rPr>
        <u/>
        <sz val="10"/>
        <rFont val="Arial"/>
        <family val="2"/>
      </rPr>
      <t xml:space="preserve">seguimiento semestralmente </t>
    </r>
    <r>
      <rPr>
        <sz val="10"/>
        <rFont val="Arial"/>
        <family val="2"/>
      </rPr>
      <t>mediante el indicador de gestión de codigo GSC-SEG-FM001.</t>
    </r>
  </si>
  <si>
    <t>SEGUIMIENTO CUARTO TRIMESTRE DE 2007: Se dio cumplimiento a esta actividad según lo programado.</t>
  </si>
  <si>
    <r>
      <t xml:space="preserve">SEGUIMIENTO CUARTO TRIMESTRE DE 2007: </t>
    </r>
    <r>
      <rPr>
        <u/>
        <sz val="10"/>
        <rFont val="Arial"/>
        <family val="2"/>
      </rPr>
      <t>Esta actividad está para ser cumplida en la vigencia 2019.</t>
    </r>
  </si>
  <si>
    <t>Para el año 2017 se encuentran organizadas las resoluciones de los meses de enero y febrero, esta actividad se realiza en la medida que sean remitidos por las dependencias al grupo de gestión documental y correspondencia.
Al cierre del cuarto trimestre se 2017 Se integran todas  las resoluciones remitidas por las dependencias al grupo de gestión documental y correspondencia al 29 de diciembre de 2017.</t>
  </si>
  <si>
    <t xml:space="preserve">El Grupo de Gestión Documental y Correspondencia viene realizando Capacitaciones y Asistencias Técnicas en temas de organización Documental a las diferentes dependencias del Invima, al corte del 30 de Junio se han realizado 33 capacitaciones y asistencias técnicas. Actividad realziada de acuerdo a las necesidades manifestadas por las dependencias.
El Grupo de Gestión Documental y Correspondencia realizó capacitación al Grupo de Laboratorio de Productos Biologicos y una asistencia tecnica al Grupo de Articulación y Apoyo tecnico de la Direccción de Medicamentos y Productos Biologicos  , al corte del 30 de septiembre  se han realizado 35 capacitaciones y asistencias técnicas. Actividad realizada de acuerdo a las necesidades manifestadas por las dependencias.  Esta actividad en el seguimiento al tercer trimestre de 2017, se evidencia dentro del término todavía para finalizar su cumplimiento, ya que está para ser cumplida a 29/12/2019.
El Grupo de Gestión Documental y Correspondencia realizó capacitación al Grupo Grupo de Gestión Documental y Correspondencia- Fondo Acumulado, Grupo de Gestión Contractual, Grupo de Gestión Contractual, Dirección de Dispositivos Médicos, Grupo de Investigaciones Clínicas, Grupo de Apoyo de Salas Especializados de la Comisión Revisora, Oficina de Laboratorios y Control de Calidad , Grupo de Gestión Contractual (3), Grupo de Apoyo de Salas Especializados de la Comisión Revisora, Oficina Asesora Jurídica, Oficina de Control Interno, para el periodo comprendio entre el 01 de octubre al  29 de diciembre de 2017 se  realizarón  13 capacitaciones y asistencias técnicas. Actividad realizada de acuerdo a las necesidades manifestadas por las dependencias.  </t>
  </si>
  <si>
    <t xml:space="preserve">Se encuentra en proceso de actualización para su posterior integración con la oficina de tecnologias de la Información y la Oficina asesora de Planeación.
Se envia documento a la oficina de tecnologias de la Información el 4 de agosto de 2017 con el fin de incluir  lo concerniente  al Plan de preservación digital a largo plazo, como se evidencia en la trazabilidad de correos del 26/09/2017. Es importante requerir a la Oficina de Tecnologías, con el fin de poder agilizar esta actividad, ya que su cumplimiento está hasta el 30 de noviembre de 2017.
El 14 de noviembre de 2017, se presenta documento Sistema Integrado de Conservación digital- SIC, relacionando el  Plan de Conservación Documental y el Plan de preservación digital a largo plazo.
</t>
  </si>
  <si>
    <t>Cuando se culmine de actualizar el  Sistema Integrado de Conservación, se procederá a su aprobación por parte del Comité Institucional de Desarrollo Administrativo mediante acta. Esta actividad al momento del seguimiento al tercer trimestre de 2017 se encuentra dentro del término, debido a que está para ser ejecutada hasta el 30 de diciembre de 2017.
Se aprueba sistema Integrado de conservación digital- SIC,  por el comite institucional de desarrollo administrativo mediante acta No. 011 del 21 de noviembre de 2017.</t>
  </si>
  <si>
    <t>En la medida que se apruebe el Sistema Integrado de Conservación se realizara su respectiva publicación en la Pagina Web del Invima.  Esta actividad al momento del seguimiento al tercer trimestre de 2017 se encuentra dentro del término, debido a que está para ser ejecutada hasta el 28 de febrero de 2018. 
Mediante correo electronico del 22 de noviembre de 2017, se remite documento a secretaria general solicitando la correspondiente codificación por el SGC y posterior publicación en la pagina WEB</t>
  </si>
  <si>
    <t>Se realizó reunión el 08 de Mayo de 2017 con el fin de armonizar el Programa de Gestión con los Sistemas de Información de la Entidad. 
Se realizó reunión el 31 de Julio de 2017, convocando  a la oficina asesora de planeación y la oficina de las tecnologias de la información con el fin de armonizar el Programa de Gestión Documental  con los demas sistema de la entidad. Se debe contar con un cronograma que contenga las actividades que se deben ir ejecutando para la armonización de con los planes y con los sistemas de gestión de la entidad.
El Programa de gestión documental se armonizó con los planes y sistemas de gestión de la entidad el 31 de julio de 2017 con la participación de la oficina de tecnologias de la información y la oficina asesora de planeación, y el 19 de octubre de 2017 con el grupo de gestión documental y correspondencia, la oficina de tecnologias de la información , la oficina asesora de planeación, y la ofina de juridica.</t>
  </si>
  <si>
    <t xml:space="preserve">Comtemplar dentro de las normas las que son específicas para los Grupos de Trabajo, ya que aquí se determinan funciones específicas. Esto debido a que las tablas de retención documental son por   dependencias.
SEGUIMIENTO CUARTO TRIMESTRE DE 2007: Las funciones de cada dependencia se encuentran  sustentadas en el Decreto 2078 de 2012 “Por el cual se establece la estructura orgánica del Instituto Nacional de Vigilancia de Medicamentos y Alimentos- INVIMA y se determinan las funciones”, la Resolución No. 2015005147 del 16 de febrero de 2015, la Resolución No. 2016000350 de 8 de Enero de 2016, la Resolución No. 2016021313 del 10 de junio de 2016, la  Resolución No. 2016042166 del 11 de octubre de 2016  y la resolución 2017007216 del 23 de Febrero de 2017 y la resolución No. 2017053675 del 15 de Diciembre de 2017 “.
</t>
  </si>
  <si>
    <r>
      <t xml:space="preserve">Esta actividad se viene  sensibilizando a traves de los seguimientos y asistencias técnicas en cada uno de los grupos de trabajo, para su debida implementación en la medida que van siendo suministrados los recursos por parte de la entidad.  Esta actividad en el seguimiento al tercer trimestre de 2017, se evidencia dentro del término todavía para su cumplimiento, ya que está para ser cumplida a 30/06/2019.
Para el cuarto trimestre de 2017 desde el Grupo de Gestión Documental y Correspondencia se plantea la necesidad mediante correo electonico a la Doctora Adriana Romero del Grupo de  Gestión Administrativa, informando las caracteristicas de cajas y carpetas para achivos de gestión y archivo historico.  
</t>
    </r>
    <r>
      <rPr>
        <sz val="10"/>
        <color rgb="FFFF0000"/>
        <rFont val="Arial"/>
        <family val="2"/>
      </rPr>
      <t>El miercoles 07 de marzo de 2018 se envia mediante correo electronicoa la Dra. Adriana Romero Izquierdo, las especificaciones tecnicas y cotizaciones de las carpetas tipo YUTE que se deben utilizar en los archivos de gestión, esta actividad se realiza durante el primer trimestre de 2018.</t>
    </r>
  </si>
  <si>
    <r>
      <t xml:space="preserve">Se realizó un  cronograma enviado por correo electrónico a traves de Systemplus el día 29 de agosto, con el fin de realizar seguimiento y verificación a los lineamientos de organización documental para el tercer trimestre de 2017.
Adicionalmente  se realizaron cuatro (4) seguimientos a grupos de trabajo, de acuerdo a compromisos generados en las capacitaciones, como se evidencia en acta No.24 del 11 de agosto a la Dirección de Alimentos y Bebidas, acta No. 25 a la Oficina de Control Interno el dia 28 de agosto, acta No. 26 de fecha 29 de agosto de 2017 al grupo de laboratorio fisicomecanico de Dispositivos Medicos y Otras tecnologias, y acta No. 27 del 29 de agosoto de 2017 al Grupo de Laboratorios de Productos Farmaceuticos y otras Tecnologias. 
Se socializa cronograma de seguimiento  y verificación a los lineamientos de organización documental para el cuarto trimestre de 2017 el 02 de noviembre de 2017, iniciando ejecución el 14 de noviembre de 2017.
</t>
    </r>
    <r>
      <rPr>
        <sz val="10"/>
        <color rgb="FFFF0000"/>
        <rFont val="Arial"/>
        <family val="2"/>
      </rPr>
      <t>Esta actividad continua para el año 2018 y de acuerdo a lo programado en el plan operativo anual se realizara semestralmente.</t>
    </r>
  </si>
  <si>
    <r>
      <t xml:space="preserve">Cuando se culmine de actualizar el  Sistema Integrado de Conservación, se procederá a su aprobación por medio de acto administrativo. Esta actividad al momento del seguimiento al tercer trimestre de 2017 se encuentra dentro del término, debido a que está para ser ejecutada hasta el 31 de enero de 2018.
</t>
    </r>
    <r>
      <rPr>
        <sz val="10"/>
        <color rgb="FFFF0000"/>
        <rFont val="Arial"/>
        <family val="2"/>
      </rPr>
      <t xml:space="preserve">Esta actividad se encuentra inmersa en el proyecto </t>
    </r>
    <r>
      <rPr>
        <b/>
        <sz val="10"/>
        <color rgb="FFFF0000"/>
        <rFont val="Arial"/>
        <family val="2"/>
      </rPr>
      <t>"Fortalecimiento institucional en la gestión administrativa y de apoyo del Invima a nivel nacional" en cual se esta liderando desde la oficina asesora de planeación y esta para presentarse en el mes de abril al DNP, para la asignación de recursos.</t>
    </r>
  </si>
  <si>
    <r>
      <t xml:space="preserve">Una vez aprobado por el Comité de Desarrollo Administrativo e implementado en las dependecias, se realizara el correspondiente monitoreo y seguimiento.  Esta actividad al momento del seguimiento al tercer trimestre de 2017 se encuentra dentro del término, debido a que está para ser ejecutada hasta el 30 de Marzo de 2018.
</t>
    </r>
    <r>
      <rPr>
        <sz val="10"/>
        <color rgb="FFFF0000"/>
        <rFont val="Arial"/>
        <family val="2"/>
      </rPr>
      <t>Esta actividad se encuentra sujeta a su implementación a traves del proyecto "</t>
    </r>
    <r>
      <rPr>
        <i/>
        <sz val="10"/>
        <color rgb="FFFF0000"/>
        <rFont val="Arial"/>
        <family val="2"/>
      </rPr>
      <t>Fortalecimiento institucional en la gestión administrativa y de apoyo del Invima a nivel nacional</t>
    </r>
    <r>
      <rPr>
        <sz val="10"/>
        <color rgb="FFFF0000"/>
        <rFont val="Arial"/>
        <family val="2"/>
      </rPr>
      <t xml:space="preserve">", el cual  se lidera desde la oficina de planeación y se encuentra  proximo a presentarse al DNP 
</t>
    </r>
  </si>
  <si>
    <r>
      <t xml:space="preserve">Mediante correo electrónico del 23 de Mayo de 2017 la Coordinadora del  Grupo de Talento Humano Nidia Lucia Martinez Camargo, remite al Grupo de Gestión Documental y Correspondencia el Decreto 2078 de 2012 mediante la cual se  establece la estructura  del Invima y los correspondientes actos administrativos que crean los grupos de trabajo y sus respectivas modificaciones. CUMPLIDO
</t>
    </r>
    <r>
      <rPr>
        <sz val="10"/>
        <color rgb="FFFF0000"/>
        <rFont val="Arial"/>
        <family val="2"/>
      </rPr>
      <t/>
    </r>
  </si>
  <si>
    <r>
      <t xml:space="preserve">El Grupo de Gestión Documental y Correspondencia al corte de 30 de Junio de 2017, ha realizado 42 Tablas de Retención Documental con sus correspondientes Encuestas de Estudio de Unidad Documental. Adicionalmente se encuentra elaborando el  manual de Tablas de Retención Documental, el cual incluye: el instructivo del formato de TRD, el instructivo de la  sustentación de la eliminación documental y  el glosario de términos asociados. 
Para el tercer  trimestre de 2017 se han aprobado  por parte del Comité Institucional de Desarrollo administrativo nueve (9) Tablas de Retención Documental-TRD , para un total a la fecha de 51 TRD aprobadas.
Seguimiento cuarto trimestre de 2017. Para el cuarto  trimestre de 2017 se han aprobado  por parte del Comité Institucional de Desarrollo administrativo quince (15) Tablas de Retención Documental-TRD , para un total a la fecha de  66 TRD aprobadas
</t>
    </r>
    <r>
      <rPr>
        <sz val="10"/>
        <color rgb="FFFF0000"/>
        <rFont val="Arial"/>
        <family val="2"/>
      </rPr>
      <t>Para el primer  trimestre de 2018 se han aprobaron  por parte del Comité Institucional de gestión y desempeño diez  (10)   Tablas de Retención Documental-TRD, del de para un total a la fecha de  76 TRD aprobadas. PENDIENTE. SE AMPLIO EL PLAZO HASTA EL 31-05-18 PARA ESTA ACTIVIDAD HASTA EL 3POR MEDIO DE OFICIO ENVIADO AL AGN REFERENCIA1-2017-10933-11623/2017/SGC-320 DEL 5 DE FEBRERO DE 2018 CON EXPEDIENTE No. 11623/2017 Y RADICADO No. 2-2018-01034, suscrito por la Coordilndora del Grupo de Inspección y Vigilancia del SNA, Dra. Yenni Marcela Gasca</t>
    </r>
    <r>
      <rPr>
        <sz val="10"/>
        <rFont val="Arial"/>
        <family val="2"/>
      </rPr>
      <t xml:space="preserve">
</t>
    </r>
  </si>
  <si>
    <t>SE SOLICITO AMPLIAR EL PLAZO HASTA EL 1-06-18 PARA ESTA ACTIVIDAD POR MEDIO DE OFICIO ENVIADO AL AGN REFERENCIA1-2017-10933-11623/2017/SGC-320 DEL 5 DE FEBRERO DE 2018 CON EXPEDIENTE No. 11623/2017 Y RADICADO No. 2-2018-01034, suscrito por la Coordilndora del Grupo de Inspección y Vigilancia del SNA, Dra. Yenni Marcela Gasca</t>
  </si>
  <si>
    <t>Una vez se culmine la elaboración total de las Tablas de Retención Documental, se enviará la propuesta para revisión por parte del Comité Evaluador de Documentos del Archivo General de la Nación- AGN para dar cumplimiento parágrafo 3 del art 4 del acuerdo 04 del 2013 del archivo general de la nación., al art 24 de la ley 594 del 2000 art 22 del decreto 2578 de 2012, y la resolución 0128 del 2010 del archivo general de la nación.SE SOLICITO AMPLAR EL PLAZO HASTA EL 29-6-18, PARA ESTA ACTIVIDAD, POR MEDIO DE OFICIO ENVIADO AL AGN REFERENCIA1-2017-10933-11623/2017/SGC-320 DEL 5 DE FEBRERO DE 2018 CON EXPEDIENTE No. 11623/2017 Y RADICADO No. 2-2018-01034, suscrito por la Coordilndora del Grupo de Inspección y Vigilancia del SNA, Dra. Yenni Marcela Gasca</t>
  </si>
  <si>
    <t>Una vez se culmine la elaboración total de las Tablas de Retención Documental, se aprobaran e implementaran las TRD mediante acto administrativo siempre y cuando estas se encuentren previamente  convalidadas por el Archivo General de la Nación, en cumplimiento del artículo 8  del acuerdo 04 del 2013 del archivo general de la nación. PENDIENTE. SE SOLICITO AMPLAR EL PLAZO HASTA EL 31-12-18- PARA ESTA ACTIVIDAD, POR MEDIO DE OFICIO ENVIADO AL AGN REFERENCIA1-2017-10933-11623/2017/SGC-320 DEL 5 DE FEBRERO DE 2018 CON EXPEDIENTE No. 11623/2017 Y RADICADO No. 2-2018-01034, suscrito por la Coordilndora del Grupo de Inspección y Vigilancia del SNA, Dra. Yenni Marcela Gasca</t>
  </si>
  <si>
    <r>
      <t xml:space="preserve">Al cierre del cuarto trimestre de 2017 se tienen 42 TRD publicadas en la pagina WEB de la entidad, las TRD restantes se publicaran una vez sean remitidas las actas de aprobación por parte del comité  Institucional de Desarrollo Administrativo.
</t>
    </r>
    <r>
      <rPr>
        <sz val="10"/>
        <color rgb="FFFF0000"/>
        <rFont val="Arial"/>
        <family val="2"/>
      </rPr>
      <t>Al cierre del primer trimestre de 2018 se tienen 76 TRD publicadas en la pagina WEB de la entidad, las TRD restantes se publicaran una vez sean remitidas las actas de aprobación por parte del comité  Institucional de Desarrollo Administrativo. PENDIENTE.SE SOLICITO AMPLAR EL PLAZO HASTA EL 31-12-18- PARA ESTA ACTIVIDAD, POR MEDIO DE OFICIO ENVIADO AL AGN REFERENCIA1-2017-10933-11623/2017/SGC-320 DEL 5 DE FEBRERO DE 2018 CON EXPEDIENTE No. 11623/2017 Y RADICADO No. 2-2018-01034, suscrito por la Coordilndora del Grupo de Inspección y Vigilancia del SNA, Dra. Yenni Marcela Gasca</t>
    </r>
  </si>
  <si>
    <r>
      <t xml:space="preserve">Se han socializado las  (42)Tablas aprobadas por parte del Comité Institucional de Desarrollo Administrativo a través  del correo "Systemplus" a todos los servidores públicos del Invima. 
Se socializa el 05 de septiembre de 2017, nueve (9) Tablas aprobadas por parte del Comité Institucional de Desarrollo Administrativo a través  del correo "Systemplus" a todos los servidores públicos del Invima, para un total de 51 TRD. 
Para el cuarto trimestre de 2017 se han socializado la totalidad de TRD aprobadas, con fecha 23 de noviembre de 2017 (11), 20 de diciembre de 2014 (4), para un total de 66 TRD socializadas a nivel institucional atraves de "Systemplus".
</t>
    </r>
    <r>
      <rPr>
        <sz val="10"/>
        <color rgb="FFFF0000"/>
        <rFont val="Arial"/>
        <family val="2"/>
      </rPr>
      <t>El 05 de abril de 2018 se  socializaron a nivel institucional 10 TRD a traves de  "Systemplus", correspondientes al primer periodo de 2018. SE SOLICITO AMPLAR EL PLAZO HASTA EL 31-12-18- PARA ESTA ACTIVIDAD, POR MEDIO DE OFICIO ENVIADO AL AGN REFERENCIA1-2017-10933-11623/2017/SGC-320 DEL 5 DE FEBRERO DE 2018 CON EXPEDIENTE No. 11623/2017 Y RADICADO No. 2-2018-01034, suscrito por la Coordilndora del Grupo de Inspección y Vigilancia del SNA, Dra. Yenni Marcela Gasca</t>
    </r>
    <r>
      <rPr>
        <sz val="10"/>
        <rFont val="Arial"/>
        <family val="2"/>
      </rPr>
      <t xml:space="preserve">
</t>
    </r>
  </si>
  <si>
    <t>Cuando se finalice la actualización de las Tablas, se realizara la   inscripción en el  Registro Único de Series Documentales (RUSD) del Archivo General de la Nación, en cumplimiento del inciso b del articulo 10 del Acuerdo 04 de 2013 del Archivo General de la Nación. SE SOLICITO AMPLAR EL PLAZO HASTA EL 31-12-18- PARA ESTA ACTIVIDAD, POR MEDIO DE OFICIO ENVIADO AL AGN REFERENCIA1-2017-10933-11623/2017/SGC-320 DEL 5 DE FEBRERO DE 2018 CON EXPEDIENTE No. 11623/2017 Y RADICADO No. 2-2018-01034, suscrito por la Coordilndora del Grupo de Inspección y Vigilancia del SNA, Dra. Yenni Marcela Gasca</t>
  </si>
  <si>
    <t>De acuerdo al cronograma enviado por correo electrónico de Systemplus el día 24 de Mayo de 2017, se realizó la encuesta diagnóstica de los archivos de gestión del Invima del 30 de mayo al 28 de Junio de 2017, con el fin de determinar el estado actual y las problemáticas  de los archivos.
Se actualiza documento Diagnóstico de la Gestión documental de la entidad el 29 de Septiembre de 2017. CUMPLIDO</t>
  </si>
  <si>
    <t xml:space="preserve">Se encuentra en proceso de ajuste y revisión el Programa de Gestión Documental como se observa en el correo del 26 de Abril del 2017. 
Se identificaron los requerimientos del PGD con base a lo estipulado en el Decreto 1080 de 2015 para posteriormente consolidarlos en el documentos del Programa de Gestión Documental y este se encuentra sujeto a revision para su posterior presentacion al comite institucional de comite Institucional de Desarrollo Administrativo  como se observa en el correo del 28  de Septiembre  del 2017. 
Se identificaron los requerimientos del PGD con base a lo estipulado en el Decreto 1080 de 2015 los cuales se encuentran consolidados  en el documentos del Programa de Gestión Documental. CUMPLIDO.
</t>
  </si>
  <si>
    <t xml:space="preserve">Se encuentra en proceso de ajuste y revisión el Programa de Gestión Documental como se observa en el correo del 26 de Abril del 2017. 
A octubre de 2017 ya se encuentra vencida la fecha para su finalización y el ajuste al programa no se ha finalizado.
El Programa de gestión documental se armonizó con los planes y sistemas de gestión de la entidad el 31 de julio de 2017 con la participación de la oficina de tecnologias de la información y la oficina asesora de planeación, y el 19 de octubre de 2017 con el grupo de gestión documental y correspondencia, la oficina de tecnologias de la información , la oficina asesora de planeación, y la ofina de juridica. CUMPLIDO
</t>
  </si>
  <si>
    <t>Cuando se culmine de actualizar el Programa de Gestión Documental de la entidad se procederá a su aprobación por parte del Comité Institucional de Desarrollo Administrativo mediante acta. 
Se encuentra sujeto a aprobación el proximo 25 de octubre de 2017 por parte del Comité Institucional de Gestión y Desempeño. 
Se aprueba por parte el comite Institucional de Desarrollo Administrativo el programa de Gestión Documental y Corresponencia, mediante acta No.011 del 21 de noviembre de 2017. CUMPLIDO.</t>
  </si>
  <si>
    <r>
      <t xml:space="preserve">En la medida que se apruebe el Programa de Gestión Documental se realizara su respectiva publicación en la Pagina Web del Invima.  Está dentro del término para su publicación, ya que esta actividad está para ser ejecutada hasta el día 30 de diciembre de 2017.
Se solicita publicación a traves de la pagina WEB de la entidad, bajo el link de transparencia el 23 de noviembre de 2017. CUMPLIDO
</t>
    </r>
    <r>
      <rPr>
        <sz val="10"/>
        <color rgb="FFFF0000"/>
        <rFont val="Arial"/>
        <family val="2"/>
      </rPr>
      <t/>
    </r>
  </si>
  <si>
    <t xml:space="preserve">En la medida que se publique en la pagina web del Invima, se procederá a la aplicación del Cronograma de implementación del Programa de Gestión Documental. Está dentro del término para ser aplicado, ya que esta actividad está para ser ejecutada hasta el día 30/06/2019
Revisión Cronograma Programa de Gestión Documental el 19 de octubre de 2017 con el grupo de gestión documental y correspondencia, la oficina de tecnologias de la información , la oficina asesora de planeación, y la ofina de juridica. CUMPLIDO
</t>
  </si>
  <si>
    <t>El Plan Institucional de Archivo de la Entidad PINAR, se encuentra en Proceso de Actualización.
El Plan Institucional de Archivo de la Entidad PINAR, se encuentra en ajustes de acuerdo a las observaciones generadas por la oficina asesora de planeación y la oficina de tecnologias de la información según correos del 28/08/2017 y 25/08/2017.
Se elabora instrumento archivistico el cual es presentado mediante correo electrónico del 30/10/2017. CUMPLIDO</t>
  </si>
  <si>
    <t xml:space="preserve">Cuando se culmine de actualizar el Programa de Gestión Documental de la entidad se procederá a su aprobación por parte del Comité Institucional de Desarrollo Administrativo mediante acta.  Esta actividad se encuentra dentro de términos, ya que está para ser ejecutada hasta el 30/11/2017.
Se aprueba por parte el comite Institucional de Desarrollo Administrativo el Plan Instiucional de Archivos de la entidad, mediante acta No.011 del 21 de noviembre de 2017. CUMPLIDO
</t>
  </si>
  <si>
    <t>En la medida que se apruebe el Programa de Gestión Documental se realizara su respectiva publicación en la Pagina Web del Invima.  Esta actividad se encuentra dentro de términos, ya que está para ser ejecutada hasta el 29/12/2017.
Se solicita publicación a traves de la pagina WEB de la entidad, bajo el link de transparencia el 23 de noviembre de 2017. CUMPLIDO</t>
  </si>
  <si>
    <t xml:space="preserve">Se realizó un  cronograma enviado por correo electrónico de Systemplus el día 24 de Mayo de 2017, con el fin de realizar seguimiento y verificación a los lineamientos de organización documental.
Se realizó otro cronograma enviado por correo electrónico a traves de Systemplus el día 29 de agosto, con el fin de realizar seguimiento y verificación a los lineamientos de organización documental para el tercer trimestre de 2017. Esta actividad está dentro del término debido a que su ejecución está hasta el 29/12/2017.
Se socializa cronograma de seguimiento  y verificación a los lineamientos de organización documental para el cuarto trimestre de 2017 el 02 de noviembre de 2017, iniciando ejecución el 14 de noviembre de 2017. CUMPLIDO
</t>
  </si>
  <si>
    <t xml:space="preserve">En el Seguimiento de organización documental como se mencionó anteriormente, existe    la obligatoriedad del diligenciamiento del Formato Único de Inventario Documental, en  cumplimiento con el articulo 26 de la Ley 594 de 2000. A su vez en las capacitaciones y seguimientos  realizados por parte del Grupo de Gestión Documental y Correspondencia  se indica que en el Proceso de Gestión Documental y Correspondencia se encuentra estipulado el FUID con Código GAD-GDO-FM002. Esta actividad se encuentra dentro de términos, ya que está para ser ejecutada hasta el 29/12/2017.
Al cierre  del cuarto trimestre se identifica en los grupos de trabajo haber iniciado la implementación del FUID, esta actividad continua de manera permanente  desde cada grupo de trabajo para el año 2018 y por parte del Grupo de Gestión Documental se realizará seguimiento semestralmente mediante el indicador de gestión de codigo GSC-SEG-FM001. CUMPLIDO
</t>
  </si>
  <si>
    <t>El procedimiento de Gestión y Trámite con Código GAD-GDO-PR004 se actualizó el día 14 de Junio de 2017, con relación a los trámites que ingresan al Invima por las ventanillas de Atención al Ciudadano y Grupo de Gestión Documental y Correspondencia.
El 04 de Octubre de 2017 se envia al grupo de comunicaciones la última versión de las plantillas para las comunicaciones oficiales, internas, externas y el Manual para las Directrices de Imagen Institucional. con el fin de estandarizar los formatos a nivel institucional. CUMPLIDO.</t>
  </si>
  <si>
    <t>El Grupo de Gestión Documental y Correspondencia realizó  el levantamiento de inventario en estado natural de conformidad con el Manual de organización de fondos acumulados y el Acuerdo 02 de 2004 Archivo General de la Nación. Esta actividad se finiquito al 100% para el año 2016, infomación registrada  en el  Formato Único de Inventario Documental-FUID para 1.000 metros lineales. CUMPLIDO</t>
  </si>
  <si>
    <t>Esta actividad se ejecutará cuando se establezca que en el Invima, existe un fondo acumulado, puesto que a la fecha se evidencian solo expedientes de registros sanitarios Inactivos. Esta actividad en el seguimiento al tercer trimestre de 2017, se evidencia dentro del término todavía para su cumplimiento, ya que está para ser cumplida a 30/06/2019. ESTAS ACTIVIDADES NO SE PUEDEN EJECUTAR HASTA QUE NO TERMINEN LAS TABLAS DE RETENCION DOCUMENTAL. LA EVIDENCIA ES LA PUBLICACION EN SYSTEMPLUS EL 5-4-18</t>
  </si>
  <si>
    <t xml:space="preserve">Mediante correo electrónico del 03 de marzo de 2017 se informa al grupo de gestión administrativa sobre las actividades presentadas en el plan de mejoramiento archivistico las cuales deben ser desarrolladas con su apoyo.  Esta actividad se encuentra inmersa dentro del plan de acción de codigo GAD-GDO-2017-AC003, la cual se ejecutara en en la vigencia 2017 y 2018. Esta actividad está dentro del término, está para ejecutar hasta el 30/06/2019.
El jueves 30 de noviembre de 2017, se envia correo electrónico a la persona designada en secretaria general Ing. Israel Garcia, mencionando las necesidades de adecuación del módulo de correspondencia para su  gestión. PENDIENTE: NO SE HA ADECUADO EL ESPACIO Y NO DEPENDE DEL GRUPO DE GESTION DOCUMENTAL Y NO HAY RECURSOS DISPONIBLES.
</t>
  </si>
  <si>
    <r>
      <t xml:space="preserve">Se envió  correo electrónico  de fecha 03 de marzo de 2017 a la Oficina de Tecnologías de la Información en donde se le indica la necesidad de analizar y verificar  el funcionamiento y alcance de los Aplicativos de Registros Sanitarios y  Correspondencia.
La oficina de tecnologias de la información se encuentra liderando los proyectos de Fortalecimiento de la Gestión Documental del INVIMA, en tecnologia e infraestructura a nivel nacional, a traves de los cuales de encuentra Desarrollo Tecnológico de la informática y las comunicaciones TIC, fortaleciendo el sistema IVC del INVIMA Nacional, el cual abarca los siguientes proyectos "Identificar y definir el modelo del sistema de gestión documental  y establecer los lineamientos para su implementación institucional"  y  "Sistema integrado de correspondencia". Estos fueron remitidos mediante correo electronico  a la oficina de tecnologias de la información para su primera revisión el 28 de septiembre de 2017. Esta actividad está dentro del término del tercer trimestre de 2017, a ejecutar a 30/06/2019. Es importante que se cuente con un diagnóstico, el que se puede obtener con aportes de cada una las áreas misinales y con los aportes de informes de la Oficina de Control Interno.
</t>
    </r>
    <r>
      <rPr>
        <sz val="10"/>
        <color rgb="FFFF0000"/>
        <rFont val="Arial"/>
        <family val="2"/>
      </rPr>
      <t>Generación de un sistema único de consecutivo de correspondencia a nivel institucional el cual es utilizado por todos los sistemas de información de la entidad, el cual entra en funcionamiento apartir del 1 de enero de 2018.  PENDIENTE: EL TEMA ESTA RELACIONADO CON EL GRUPO DE TECNOLOGIAS DE LA INFORMACION (SISTEMA UNICO DE CORRESPONDENCIA)  QUE SON LSO CODIGOS DE CADA DEPENDENCIA QUE EMPOEZARON A REGIR ESTE AÑO.</t>
    </r>
  </si>
  <si>
    <t>Esta actividad se ejecutará cuando se establezca que en el Invima, existe un fondo acumulado,  puesto que a la fecha se evidencia solo expedientes de registros sanitarios Inactivos. Esta actividad en el seguimiento al tercer trimestre de 2017, se evidencia dentro del término todavía para su cumplimiento, ya que está para ser cumplida a 30/06/2019. PENDIENTE: NO HAY AVANCES PORQUE NO HAY INSUMOS (Carpetas y cajas)</t>
  </si>
  <si>
    <t>INFORME SEGUIMIENTO REALIZADO EN EL MES DE ABRIL DE 2018,  AL PRIMER TRIMESTRE DE 2018</t>
  </si>
  <si>
    <t>CUMPLIDO</t>
  </si>
  <si>
    <t>Al cierre del  30 de Junio de 2018 se tienen 16 TRD  aprobadas por el  Comite Institucional de Gestión y Desempeño Vitual para un total de 97 TRD actualizadas a nivel institucional</t>
  </si>
  <si>
    <t xml:space="preserve">En acta No. 004 del 25 de abril 2018,del Comite Institucional de Gestión y Desempeño Vitual, se aprobaron 5 TRD correspondientes a la Dirección de Medicamentos y productos Biologicos, Grupo Tecnico de alimentos y Bebidas, Grupo de Apoyo administrativo a la Dirección, Grupo de Inspección Vigilancia y Control de trafico postal y mensajeria expresa, y Grupo de Investigación Clinica.
En acta No.006 del 22 de Junio de 2018, del Comite Institucional de Gestión y Desempeño Vitual, se aprobaron 16 TRD correspondientes a Grupo de Representación Judicial y Extrajudicial en Acciones Constitucionales, Grupo de Representación Judicial y Extrajudicial en Procesos Contencioso Administrativos y otros, Grupo de articulación y apoyo técnico a la dirección, Grupo técnico de medicamentos y productos biológico​, Grupo de Farmacovigilancia, Grupo Legal de la Dirección de Medicamentos y Productos Biológicos, Grupo de Registros Sanitarios de Medicamentos en Condición Especial de Riesgos, Dirección de Alimentos y Bebidas, Grupo de Registros Sanitarios de Alimentos y Bebidas, Grupo técnico de  articulación y coordinación con las entidades territoriales de salud, Grupo técnico de carnes, Grupo técnico de vigilancia epidemiológica de alimentos y bebidas , D​irección de Cosméticos, Aseo, Limpieza, Plaguicidas y Productos de Higiene Doméstica, Grupo de Registros Sanitarios y Asignación de Notificación Sanitaria Obligatoria de Cosméticos, Aseo, Plaguicidas y Productos de Higiene Doméstica, Grupo Técnico de Cosméticos, Aseo, Plaguicidas y Productos de Higiene Doméstica, Dirección de operaciones sanitarias. 
</t>
  </si>
  <si>
    <t>Grupo de Gestión Documental y Correspondencia</t>
  </si>
  <si>
    <t>Se radica oficio remisorio  el 29 de Junio de 2018 anexando tablas de retención documental actualizadas al Archivo General de la Nación</t>
  </si>
  <si>
    <t xml:space="preserve">Una vez se culmine la elaboración total de las Tablas de Retención Documental, se aprobaran e implementaran las TRD mediante acto administrativo siempre y cuando estas se encuentren previamente  convalidadas por el Archivo General de la Nación, en cumplimiento del artículo 8  del acuerdo 04 del 2013 del archivo general de la nación. </t>
  </si>
  <si>
    <t>Para el primer semestre de 2018 se tienen 97 TRD publicadas en la pagina WEB de la entidad  aprobadas por parte del comité  Institucional de Gestión y Desempeño, las cuales pueden ser consultadas en el siguiente link:
https://www.invima.gov.co/tablas-de-retenci%C3%B3n-documental-trd</t>
  </si>
  <si>
    <t>Para el primer semestre de 2018 se socializaron a nivel institucional 15 Tablas de retención documental a traves de Systemplus Mesa de Ayuda del 05 de abril de 2018, y del 17 de mayo de 2018.</t>
  </si>
  <si>
    <t xml:space="preserve">Cuando se finalice la actualización de las Tablas, se realizara la   inscripción en el  Registro Único de Series Documentales (RUSD) del Archivo General de la Nación, en cumplimiento del inciso b del articulo 10 del Acuerdo 04 de 2013 del Archivo General de la Nación. </t>
  </si>
  <si>
    <t>SECRETARIA GENERAL</t>
  </si>
  <si>
    <t xml:space="preserve">Mediante correo electrónico del 03 de marzo de 2017 se informa al grupo de gestión administrativa sobre las actividades presentadas en el plan de mejoramiento archivistico las cuales deben ser desarrolladas con su apoyo.  Esta actividad se encuentra inmersa dentro del plan de acción de codigo GAD-GDO-2017-AC003, la cual se ejecutara en en la vigencia 2017 y 2018. Esta actividad está dentro del término, está para ejecutar hasta el 30/06/2019.
El jueves 30 de noviembre de 2017, se envia correo electrónico a la persona designada en secretaria general Ing. Israel Garcia, mencionando las necesidades de adecuación del módulo de correspondencia para su  gestión.
</t>
  </si>
  <si>
    <t xml:space="preserve">Se envió  correo electrónico  de fecha 03 de marzo de 2017 a la Oficina de Tecnologías de la Información en donde se le indica la necesidad de analizar y verificar  el funcionamiento y alcance de los Aplicativos de Registros Sanitarios y  Correspondencia.
La oficina de tecnologias de la información se encuentra liderando los proyectos de Fortalecimiento de la Gestión Documental del INVIMA, en tecnologia e infraestructura a nivel nacional, a traves de los cuales de encuentra Desarrollo Tecnológico de la informática y las comunicaciones TIC, fortaleciendo el sistema IVC del INVIMA Nacional, el cual abarca los siguientes proyectos "Identificar y definir el modelo del sistema de gestión documental  y establecer los lineamientos para su implementación institucional"  y  "Sistema integrado de correspondencia". Estos fueron remitidos mediante correo electronico  a la oficina de tecnologias de la información para su primera revisión el 28 de septiembre de 2017. Esta actividad está dentro del término del tercer trimestre de 2017, a ejecutar a 30/06/2019. Es importante que se cuente con un diagnóstico, el que se puede obtener con aportes de cada una las áreas misinales y con los aportes de informes de la Oficina de Control Interno.
Generación de un sistema único de consecutivo de correspondencia a nivel institucional el cual es utilizado por todos los sistemas de información de la entidad, el cual entra en funcionamiento apartir del 1 de enero de 2018. </t>
  </si>
  <si>
    <t>Grupo de Gestión Documental y Correspondencia - Oficina de Tecnologias de la Información</t>
  </si>
  <si>
    <t>Esta actividad se ejecutará cuando se establezca que en el Invima, existe un fondo acumulado, puesto que a la fecha se evidencian solo expedientes de registros sanitarios Inactivos. Esta actividad en el seguimiento al tercer trimestre de 2017, se evidencia dentro del término todavía para su cumplimiento, ya que está para ser cumplida a 30/06/2019.</t>
  </si>
  <si>
    <t>Esta actividad se ejecutará cuando se establezca que en el Invima, existe un fondo acumulado,  puesto que a la fecha se evidencia solo expedientes de registros sanitarios Inactivos. Esta actividad en el seguimiento al tercer trimestre de 2017, se evidencia dentro del término todavía para su cumplimiento, ya que está para ser cumplida a 30/06/2019.</t>
  </si>
  <si>
    <t>Esta actividad se ejecutara cuando se establezca que en el Invima, existe un fondo acumulado puesto que a la fecha se evidencia solo expedientes de registros sanitarios Inactivos.  Esta actividad en el seguimiento al tercer trimestre de 2017, se evidencia dentro del término todavía para su cumplimiento, ya que está para ser cumplida a 30/06/2019.</t>
  </si>
  <si>
    <t>El miercoles 07 de marzo de 2018 se envia mediante correo electronicoa la Dra. Adriana Romero Izquierdo, las especificaciones tecnicas y cotizaciones de las carpetas tipo YUTE que se deben utilizar en los archivos de gestión, esta actividad se realiza durante el primer trimestre de 2018.</t>
  </si>
  <si>
    <t>Grupo de Gestión Documental - grupo de Gestión Administrativa</t>
  </si>
  <si>
    <t>Mediante acta No. 011 de 2017 del Comité Institucional de desarrollo administrativo  del 21 de noviembre de 2017 se aprueba el Sistema Integrado de Conservación _ SIC</t>
  </si>
  <si>
    <t>Grupo de gestión Documental y Correspondencia</t>
  </si>
  <si>
    <t>Esta actividad se encuentra inmersa en el proyecto "Fortalecimiento institucional en la gestión administrativa y de apoyo del Invima a nivel nacional" en cual se esta liderando desde la oficina asesora de planeación y esta para presentarse en el mes de abril al DNP, para la asignación de recursos.</t>
  </si>
  <si>
    <t>N/A</t>
  </si>
  <si>
    <t>CUNPLIDO</t>
  </si>
  <si>
    <t>Acta No. 004 del 25 de abril 2018  
Acta No.006 del 22 de Junio de 2018
Página compartida Acciones Correctivas y Preventivas</t>
  </si>
  <si>
    <t>Se observa la aprobación de 21 TRD</t>
  </si>
  <si>
    <t>La actividad se encuentra en tiempo.</t>
  </si>
  <si>
    <t>INFORME SEGUIMIENTO REALIZADO EN EL MES DE SEPTIEMBRE DE 2018,  CORRESPONDIENTE AL  PERIODO DE ABRIL A SEPTIEMBRE DE 2018 OFICINA DE CONTROL INTERNO INVIMA</t>
  </si>
  <si>
    <t>Acta Comité Institutcional de Gestión y Desempeño</t>
  </si>
  <si>
    <t>Oficio Remisorio de fecha 28/06/2018 radicado 20182030794</t>
  </si>
  <si>
    <t>No se evidencia avance en la actividad.</t>
  </si>
  <si>
    <t xml:space="preserve">Correo electrónico  de fecha 24 de julio de 2018 </t>
  </si>
  <si>
    <t>Esta dentro de ternimos de ejecución</t>
  </si>
  <si>
    <t>Correo electrónicos enviado a Gestión Administrativa el 25/01/2018</t>
  </si>
  <si>
    <t>Se observa correo electroníco de fecha   04/08/2017 enviado con el informe a la Oficina de las TIC</t>
  </si>
  <si>
    <t>Informe de diagnostico</t>
  </si>
  <si>
    <t>A 28 de septiembre de 2018 sigue en trámite la solicitud de la adquicisión de las carpetas de yute, por lo que la actividad no presentó avances en el periodo del seguimiento.</t>
  </si>
  <si>
    <t>Acta No. 11  de 2017 del Comité Institucional de Desarrollo Administrativo</t>
  </si>
  <si>
    <t>Se observa en el acta No. 11 de 2017, la aprobación del SIC.</t>
  </si>
  <si>
    <t>La actividad no se ha cumplido y su fecha de finazalizacion era para el 30-3-2018, es importante replantear la actividad  para dar cumplimiento.</t>
  </si>
</sst>
</file>

<file path=xl/styles.xml><?xml version="1.0" encoding="utf-8"?>
<styleSheet xmlns="http://schemas.openxmlformats.org/spreadsheetml/2006/main" xmlns:mc="http://schemas.openxmlformats.org/markup-compatibility/2006" xmlns:x14ac="http://schemas.microsoft.com/office/spreadsheetml/2009/9/ac" mc:Ignorable="x14ac">
  <fonts count="25" x14ac:knownFonts="1">
    <font>
      <sz val="11"/>
      <color theme="1"/>
      <name val="Calibri"/>
      <family val="2"/>
      <scheme val="minor"/>
    </font>
    <font>
      <b/>
      <sz val="11"/>
      <name val="Arial"/>
      <family val="2"/>
    </font>
    <font>
      <b/>
      <sz val="11"/>
      <color indexed="30"/>
      <name val="Arial"/>
      <family val="2"/>
    </font>
    <font>
      <sz val="10"/>
      <color indexed="8"/>
      <name val="Arial"/>
      <family val="2"/>
    </font>
    <font>
      <b/>
      <sz val="9"/>
      <name val="Arial"/>
      <family val="2"/>
    </font>
    <font>
      <sz val="10"/>
      <name val="Arial"/>
      <family val="2"/>
    </font>
    <font>
      <b/>
      <sz val="10"/>
      <name val="Arial"/>
      <family val="2"/>
    </font>
    <font>
      <sz val="10"/>
      <color theme="1"/>
      <name val="Arial"/>
      <family val="2"/>
    </font>
    <font>
      <b/>
      <sz val="11"/>
      <color theme="1"/>
      <name val="Calibri"/>
      <family val="2"/>
      <scheme val="minor"/>
    </font>
    <font>
      <b/>
      <sz val="12"/>
      <color indexed="8"/>
      <name val="Arial"/>
      <family val="2"/>
    </font>
    <font>
      <b/>
      <sz val="9"/>
      <color theme="1"/>
      <name val="Arial"/>
      <family val="2"/>
    </font>
    <font>
      <sz val="11"/>
      <name val="Calibri"/>
      <family val="2"/>
      <scheme val="minor"/>
    </font>
    <font>
      <sz val="11"/>
      <name val="Arial"/>
      <family val="2"/>
    </font>
    <font>
      <b/>
      <sz val="10"/>
      <color theme="1"/>
      <name val="Arial"/>
      <family val="2"/>
    </font>
    <font>
      <sz val="11"/>
      <color rgb="FFFF0000"/>
      <name val="Arial"/>
      <family val="2"/>
    </font>
    <font>
      <sz val="10"/>
      <color rgb="FFFF0000"/>
      <name val="Arial"/>
      <family val="2"/>
    </font>
    <font>
      <u/>
      <sz val="11"/>
      <color theme="10"/>
      <name val="Calibri"/>
      <family val="2"/>
      <scheme val="minor"/>
    </font>
    <font>
      <sz val="11"/>
      <color rgb="FFFF0000"/>
      <name val="Calibri"/>
      <family val="2"/>
      <scheme val="minor"/>
    </font>
    <font>
      <u/>
      <sz val="11"/>
      <name val="Calibri"/>
      <family val="2"/>
      <scheme val="minor"/>
    </font>
    <font>
      <b/>
      <u/>
      <sz val="11"/>
      <name val="Calibri"/>
      <family val="2"/>
      <scheme val="minor"/>
    </font>
    <font>
      <u/>
      <sz val="10"/>
      <name val="Arial"/>
      <family val="2"/>
    </font>
    <font>
      <b/>
      <sz val="12"/>
      <color theme="0"/>
      <name val="Arial"/>
      <family val="2"/>
    </font>
    <font>
      <i/>
      <sz val="10"/>
      <color rgb="FFFF0000"/>
      <name val="Arial"/>
      <family val="2"/>
    </font>
    <font>
      <b/>
      <sz val="10"/>
      <color rgb="FFFF0000"/>
      <name val="Arial"/>
      <family val="2"/>
    </font>
    <font>
      <b/>
      <sz val="12"/>
      <color theme="1"/>
      <name val="Arial"/>
      <family val="2"/>
    </font>
  </fonts>
  <fills count="11">
    <fill>
      <patternFill patternType="none"/>
    </fill>
    <fill>
      <patternFill patternType="gray125"/>
    </fill>
    <fill>
      <patternFill patternType="solid">
        <fgColor theme="0"/>
        <bgColor indexed="64"/>
      </patternFill>
    </fill>
    <fill>
      <patternFill patternType="solid">
        <fgColor theme="4" tint="0.39997558519241921"/>
        <bgColor indexed="64"/>
      </patternFill>
    </fill>
    <fill>
      <patternFill patternType="solid">
        <fgColor theme="9" tint="0.79998168889431442"/>
        <bgColor indexed="64"/>
      </patternFill>
    </fill>
    <fill>
      <patternFill patternType="solid">
        <fgColor rgb="FF00B0F0"/>
        <bgColor indexed="64"/>
      </patternFill>
    </fill>
    <fill>
      <patternFill patternType="solid">
        <fgColor rgb="FFFFFF00"/>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9" tint="0.59999389629810485"/>
        <bgColor indexed="64"/>
      </patternFill>
    </fill>
    <fill>
      <patternFill patternType="solid">
        <fgColor theme="7" tint="0.79998168889431442"/>
        <bgColor indexed="64"/>
      </patternFill>
    </fill>
  </fills>
  <borders count="63">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top/>
      <bottom style="thin">
        <color indexed="64"/>
      </bottom>
      <diagonal/>
    </border>
    <border>
      <left/>
      <right/>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style="thin">
        <color indexed="64"/>
      </right>
      <top style="medium">
        <color indexed="64"/>
      </top>
      <bottom/>
      <diagonal/>
    </border>
    <border>
      <left style="thin">
        <color theme="4" tint="0.79995117038483843"/>
      </left>
      <right style="thin">
        <color theme="4" tint="0.79995117038483843"/>
      </right>
      <top style="thin">
        <color theme="4" tint="0.79995117038483843"/>
      </top>
      <bottom style="thin">
        <color theme="4" tint="0.79995117038483843"/>
      </bottom>
      <diagonal/>
    </border>
    <border>
      <left style="thin">
        <color theme="4" tint="0.79995117038483843"/>
      </left>
      <right/>
      <top style="thin">
        <color theme="4" tint="0.79995117038483843"/>
      </top>
      <bottom/>
      <diagonal/>
    </border>
    <border>
      <left/>
      <right/>
      <top style="thin">
        <color theme="4" tint="0.79995117038483843"/>
      </top>
      <bottom/>
      <diagonal/>
    </border>
    <border>
      <left/>
      <right style="thin">
        <color theme="4" tint="0.79995117038483843"/>
      </right>
      <top style="thin">
        <color theme="4" tint="0.79995117038483843"/>
      </top>
      <bottom/>
      <diagonal/>
    </border>
    <border>
      <left style="thin">
        <color theme="4" tint="0.79995117038483843"/>
      </left>
      <right/>
      <top/>
      <bottom/>
      <diagonal/>
    </border>
    <border>
      <left/>
      <right style="thin">
        <color theme="4" tint="0.79995117038483843"/>
      </right>
      <top/>
      <bottom/>
      <diagonal/>
    </border>
    <border>
      <left style="thin">
        <color theme="4" tint="0.79995117038483843"/>
      </left>
      <right/>
      <top/>
      <bottom style="thin">
        <color theme="4" tint="0.79995117038483843"/>
      </bottom>
      <diagonal/>
    </border>
    <border>
      <left/>
      <right/>
      <top/>
      <bottom style="thin">
        <color theme="4" tint="0.79995117038483843"/>
      </bottom>
      <diagonal/>
    </border>
    <border>
      <left/>
      <right style="thin">
        <color theme="4" tint="0.79995117038483843"/>
      </right>
      <top/>
      <bottom style="thin">
        <color theme="4" tint="0.79995117038483843"/>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right style="medium">
        <color indexed="64"/>
      </right>
      <top/>
      <bottom/>
      <diagonal/>
    </border>
    <border>
      <left style="thin">
        <color indexed="64"/>
      </left>
      <right style="medium">
        <color indexed="64"/>
      </right>
      <top/>
      <bottom/>
      <diagonal/>
    </border>
    <border diagonalUp="1">
      <left style="medium">
        <color indexed="64"/>
      </left>
      <right/>
      <top style="medium">
        <color indexed="64"/>
      </top>
      <bottom style="thin">
        <color indexed="64"/>
      </bottom>
      <diagonal style="thin">
        <color indexed="64"/>
      </diagonal>
    </border>
    <border diagonalUp="1">
      <left style="medium">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medium">
        <color indexed="64"/>
      </right>
      <top style="medium">
        <color indexed="64"/>
      </top>
      <bottom style="thin">
        <color indexed="64"/>
      </bottom>
      <diagonal style="thin">
        <color indexed="64"/>
      </diagonal>
    </border>
    <border diagonalUp="1">
      <left style="medium">
        <color indexed="64"/>
      </left>
      <right/>
      <top style="thin">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s>
  <cellStyleXfs count="2">
    <xf numFmtId="0" fontId="0" fillId="0" borderId="0"/>
    <xf numFmtId="0" fontId="16" fillId="0" borderId="0" applyNumberFormat="0" applyFill="0" applyBorder="0" applyAlignment="0" applyProtection="0"/>
  </cellStyleXfs>
  <cellXfs count="282">
    <xf numFmtId="0" fontId="0" fillId="0" borderId="0" xfId="0"/>
    <xf numFmtId="0" fontId="7" fillId="0" borderId="0" xfId="0" applyFont="1" applyFill="1" applyBorder="1" applyAlignment="1">
      <alignment horizontal="center" vertical="center" wrapText="1"/>
    </xf>
    <xf numFmtId="0" fontId="5" fillId="0" borderId="0" xfId="0" applyFont="1" applyFill="1" applyBorder="1" applyAlignment="1">
      <alignment horizontal="justify" vertical="top" wrapText="1"/>
    </xf>
    <xf numFmtId="14" fontId="5" fillId="0" borderId="0" xfId="0" applyNumberFormat="1" applyFont="1" applyFill="1" applyBorder="1" applyAlignment="1">
      <alignment horizontal="justify" vertical="top" wrapText="1"/>
    </xf>
    <xf numFmtId="1" fontId="5" fillId="0" borderId="0" xfId="0" applyNumberFormat="1" applyFont="1" applyFill="1" applyBorder="1" applyAlignment="1">
      <alignment horizontal="justify" vertical="top" wrapText="1"/>
    </xf>
    <xf numFmtId="9" fontId="5" fillId="0" borderId="0" xfId="0" applyNumberFormat="1" applyFont="1" applyFill="1" applyBorder="1" applyAlignment="1">
      <alignment horizontal="center" vertical="center" wrapText="1"/>
    </xf>
    <xf numFmtId="0" fontId="5" fillId="0" borderId="0" xfId="0" applyFont="1" applyAlignment="1">
      <alignment horizontal="justify" vertical="center" wrapText="1"/>
    </xf>
    <xf numFmtId="9" fontId="5" fillId="0" borderId="0" xfId="0" applyNumberFormat="1" applyFont="1" applyAlignment="1">
      <alignment horizontal="justify" vertical="center" wrapText="1"/>
    </xf>
    <xf numFmtId="0" fontId="7" fillId="0" borderId="0" xfId="0" applyFont="1" applyAlignment="1">
      <alignment horizontal="justify" vertical="center" wrapText="1"/>
    </xf>
    <xf numFmtId="0" fontId="3" fillId="0" borderId="0" xfId="0" applyFont="1" applyAlignment="1">
      <alignment horizontal="justify" vertical="center" wrapText="1"/>
    </xf>
    <xf numFmtId="0" fontId="7" fillId="0" borderId="0" xfId="0" applyFont="1" applyAlignment="1">
      <alignment horizontal="right" vertical="center" wrapText="1"/>
    </xf>
    <xf numFmtId="0" fontId="6" fillId="0" borderId="0" xfId="0" applyFont="1" applyAlignment="1">
      <alignment horizontal="justify" vertical="center" wrapText="1"/>
    </xf>
    <xf numFmtId="9" fontId="6" fillId="0" borderId="0" xfId="0" applyNumberFormat="1" applyFont="1" applyAlignment="1">
      <alignment horizontal="justify" vertical="center" wrapText="1"/>
    </xf>
    <xf numFmtId="9" fontId="6" fillId="0" borderId="0" xfId="0" applyNumberFormat="1" applyFont="1" applyAlignment="1">
      <alignment horizontal="center" vertical="center" wrapText="1"/>
    </xf>
    <xf numFmtId="0" fontId="6" fillId="0" borderId="0" xfId="0" applyFont="1" applyFill="1" applyBorder="1" applyAlignment="1">
      <alignment horizontal="center" vertical="center" textRotation="90" wrapText="1"/>
    </xf>
    <xf numFmtId="0" fontId="1" fillId="0" borderId="6" xfId="0" applyFont="1" applyBorder="1" applyAlignment="1">
      <alignment horizontal="left"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1" fontId="11" fillId="0" borderId="10" xfId="0" applyNumberFormat="1" applyFont="1" applyFill="1" applyBorder="1" applyAlignment="1">
      <alignment horizontal="center" vertical="center" wrapText="1"/>
    </xf>
    <xf numFmtId="0" fontId="4" fillId="5" borderId="17" xfId="0" applyFont="1" applyFill="1" applyBorder="1" applyAlignment="1">
      <alignment horizontal="center" vertical="center" wrapText="1"/>
    </xf>
    <xf numFmtId="0" fontId="7" fillId="5" borderId="4"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22" xfId="0" applyFont="1" applyFill="1" applyBorder="1" applyAlignment="1">
      <alignment horizontal="center" vertical="center" wrapText="1"/>
    </xf>
    <xf numFmtId="0" fontId="5" fillId="2" borderId="4" xfId="0" applyFont="1" applyFill="1" applyBorder="1" applyAlignment="1">
      <alignment horizontal="justify" vertical="center" wrapText="1"/>
    </xf>
    <xf numFmtId="0" fontId="5" fillId="0" borderId="4" xfId="0" applyFont="1" applyFill="1" applyBorder="1" applyAlignment="1">
      <alignment horizontal="center" vertical="center" wrapText="1"/>
    </xf>
    <xf numFmtId="0" fontId="5" fillId="0" borderId="22" xfId="0" applyFont="1" applyFill="1" applyBorder="1" applyAlignment="1">
      <alignment horizontal="center" vertical="center" wrapText="1"/>
    </xf>
    <xf numFmtId="0" fontId="7" fillId="0" borderId="4" xfId="0" applyFont="1" applyFill="1" applyBorder="1" applyAlignment="1">
      <alignment horizontal="center" vertical="center" wrapText="1"/>
    </xf>
    <xf numFmtId="1" fontId="5" fillId="0" borderId="4" xfId="0" applyNumberFormat="1" applyFont="1" applyFill="1" applyBorder="1" applyAlignment="1">
      <alignment horizontal="center" vertical="center" wrapText="1"/>
    </xf>
    <xf numFmtId="9" fontId="5" fillId="2" borderId="4" xfId="0" applyNumberFormat="1" applyFont="1" applyFill="1" applyBorder="1" applyAlignment="1">
      <alignment horizontal="justify" vertical="center" wrapText="1"/>
    </xf>
    <xf numFmtId="14" fontId="7" fillId="0" borderId="4" xfId="0" applyNumberFormat="1" applyFont="1" applyFill="1" applyBorder="1" applyAlignment="1">
      <alignment horizontal="center" vertical="center" wrapText="1"/>
    </xf>
    <xf numFmtId="14" fontId="5" fillId="2" borderId="4" xfId="0" applyNumberFormat="1" applyFont="1" applyFill="1" applyBorder="1" applyAlignment="1">
      <alignment horizontal="center" vertical="center" wrapText="1"/>
    </xf>
    <xf numFmtId="14" fontId="7" fillId="2" borderId="4" xfId="0" applyNumberFormat="1" applyFont="1" applyFill="1" applyBorder="1" applyAlignment="1">
      <alignment horizontal="center" vertical="center" wrapText="1"/>
    </xf>
    <xf numFmtId="0" fontId="5" fillId="0" borderId="0" xfId="0" applyFont="1" applyFill="1" applyBorder="1" applyAlignment="1">
      <alignment horizontal="center" vertical="center" wrapText="1"/>
    </xf>
    <xf numFmtId="0" fontId="7" fillId="0" borderId="0" xfId="0" applyFont="1" applyAlignment="1">
      <alignment horizontal="center" vertical="center" wrapText="1"/>
    </xf>
    <xf numFmtId="0" fontId="0" fillId="0" borderId="0" xfId="0" applyAlignment="1">
      <alignment horizontal="center" vertical="center"/>
    </xf>
    <xf numFmtId="0" fontId="5" fillId="2" borderId="19" xfId="0" applyFont="1" applyFill="1" applyBorder="1" applyAlignment="1">
      <alignment horizontal="center" vertical="center" wrapText="1"/>
    </xf>
    <xf numFmtId="0" fontId="5" fillId="0" borderId="19" xfId="0" applyFont="1" applyFill="1" applyBorder="1" applyAlignment="1">
      <alignment horizontal="justify" vertical="center" wrapText="1"/>
    </xf>
    <xf numFmtId="0" fontId="6" fillId="0" borderId="0" xfId="0" applyFont="1" applyAlignment="1">
      <alignment horizontal="right" vertical="center" wrapText="1"/>
    </xf>
    <xf numFmtId="9" fontId="5" fillId="0" borderId="4" xfId="0" applyNumberFormat="1" applyFont="1" applyFill="1" applyBorder="1" applyAlignment="1">
      <alignment horizontal="center" vertical="center" wrapText="1"/>
    </xf>
    <xf numFmtId="14" fontId="2" fillId="0" borderId="1" xfId="0" applyNumberFormat="1" applyFont="1" applyBorder="1" applyAlignment="1">
      <alignment horizontal="left" vertical="center"/>
    </xf>
    <xf numFmtId="0" fontId="5" fillId="2" borderId="19" xfId="0" applyFont="1" applyFill="1" applyBorder="1" applyAlignment="1">
      <alignment horizontal="justify" vertical="center" wrapText="1"/>
    </xf>
    <xf numFmtId="9" fontId="5" fillId="0" borderId="19" xfId="0" applyNumberFormat="1" applyFont="1" applyFill="1" applyBorder="1" applyAlignment="1">
      <alignment horizontal="justify" vertical="center" wrapText="1"/>
    </xf>
    <xf numFmtId="9" fontId="7" fillId="2" borderId="4" xfId="0" applyNumberFormat="1" applyFont="1" applyFill="1" applyBorder="1" applyAlignment="1">
      <alignment horizontal="center" vertical="center" wrapText="1"/>
    </xf>
    <xf numFmtId="9" fontId="5" fillId="0" borderId="4" xfId="0" applyNumberFormat="1" applyFont="1" applyFill="1" applyBorder="1" applyAlignment="1">
      <alignment horizontal="center" vertical="center" wrapText="1"/>
    </xf>
    <xf numFmtId="0" fontId="12" fillId="0" borderId="1" xfId="0" applyFont="1" applyBorder="1" applyAlignment="1">
      <alignment vertical="center"/>
    </xf>
    <xf numFmtId="0" fontId="12" fillId="0" borderId="3" xfId="0" applyFont="1" applyBorder="1" applyAlignment="1">
      <alignment vertical="center"/>
    </xf>
    <xf numFmtId="0" fontId="12" fillId="0" borderId="2" xfId="0" applyFont="1" applyBorder="1" applyAlignment="1">
      <alignment vertical="center"/>
    </xf>
    <xf numFmtId="0" fontId="12" fillId="0" borderId="6" xfId="0" applyFont="1" applyBorder="1" applyAlignment="1">
      <alignment horizontal="left" vertical="center"/>
    </xf>
    <xf numFmtId="9" fontId="5" fillId="0" borderId="4" xfId="0" applyNumberFormat="1" applyFont="1" applyFill="1" applyBorder="1" applyAlignment="1">
      <alignment horizontal="center" vertical="center" wrapText="1"/>
    </xf>
    <xf numFmtId="14" fontId="0" fillId="0" borderId="4" xfId="0" applyNumberFormat="1" applyFont="1" applyFill="1" applyBorder="1" applyAlignment="1">
      <alignment horizontal="center" vertical="center" wrapText="1"/>
    </xf>
    <xf numFmtId="14" fontId="11" fillId="2" borderId="10"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9" fontId="5" fillId="0" borderId="4"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0" fontId="17" fillId="0" borderId="0" xfId="0" applyFont="1"/>
    <xf numFmtId="9" fontId="5" fillId="0" borderId="4" xfId="0" applyNumberFormat="1" applyFont="1" applyFill="1" applyBorder="1" applyAlignment="1">
      <alignment horizontal="center" vertical="center" wrapText="1"/>
    </xf>
    <xf numFmtId="9" fontId="5" fillId="2" borderId="4" xfId="0" applyNumberFormat="1" applyFont="1" applyFill="1" applyBorder="1" applyAlignment="1">
      <alignment horizontal="center" vertical="center" wrapText="1"/>
    </xf>
    <xf numFmtId="0" fontId="1" fillId="6" borderId="4" xfId="0" applyFont="1" applyFill="1" applyBorder="1" applyAlignment="1">
      <alignment horizontal="left"/>
    </xf>
    <xf numFmtId="0" fontId="2" fillId="6" borderId="6" xfId="0" applyFont="1" applyFill="1" applyBorder="1" applyAlignment="1">
      <alignment horizontal="center" vertical="center"/>
    </xf>
    <xf numFmtId="0" fontId="1" fillId="6" borderId="6" xfId="0" applyFont="1" applyFill="1" applyBorder="1" applyAlignment="1">
      <alignment horizontal="left" vertical="center"/>
    </xf>
    <xf numFmtId="0" fontId="0" fillId="6" borderId="0" xfId="0" applyFill="1"/>
    <xf numFmtId="0" fontId="5" fillId="2" borderId="4" xfId="0" applyFont="1" applyFill="1" applyBorder="1" applyAlignment="1">
      <alignment horizontal="left" vertical="center" wrapText="1"/>
    </xf>
    <xf numFmtId="9" fontId="5" fillId="2" borderId="4" xfId="0" applyNumberFormat="1" applyFont="1" applyFill="1" applyBorder="1" applyAlignment="1">
      <alignment horizontal="center" vertical="center"/>
    </xf>
    <xf numFmtId="9" fontId="5" fillId="2" borderId="0" xfId="0" applyNumberFormat="1" applyFont="1" applyFill="1" applyBorder="1" applyAlignment="1">
      <alignment horizontal="center" vertical="center" wrapText="1"/>
    </xf>
    <xf numFmtId="9" fontId="5" fillId="2" borderId="0" xfId="0" applyNumberFormat="1" applyFont="1" applyFill="1" applyBorder="1" applyAlignment="1">
      <alignment horizontal="justify" vertical="top" wrapText="1"/>
    </xf>
    <xf numFmtId="0" fontId="7" fillId="2" borderId="0" xfId="0" applyFont="1" applyFill="1" applyAlignment="1">
      <alignment horizontal="justify" vertical="center" wrapText="1"/>
    </xf>
    <xf numFmtId="0" fontId="0" fillId="2" borderId="0" xfId="0" applyFill="1"/>
    <xf numFmtId="0" fontId="18" fillId="2" borderId="22" xfId="1" applyFont="1" applyFill="1" applyBorder="1" applyAlignment="1">
      <alignment horizontal="center" vertical="center" wrapText="1"/>
    </xf>
    <xf numFmtId="0" fontId="4" fillId="5" borderId="4"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16" fillId="2" borderId="22" xfId="1" applyFill="1" applyBorder="1" applyAlignment="1">
      <alignment horizontal="center" vertical="center" wrapText="1"/>
    </xf>
    <xf numFmtId="0" fontId="1" fillId="6" borderId="1" xfId="0" applyFont="1" applyFill="1" applyBorder="1" applyAlignment="1">
      <alignment horizontal="left"/>
    </xf>
    <xf numFmtId="9" fontId="16" fillId="0" borderId="4" xfId="1" applyNumberFormat="1" applyFill="1" applyBorder="1" applyAlignment="1">
      <alignment horizontal="center" vertical="center" wrapText="1"/>
    </xf>
    <xf numFmtId="9" fontId="5" fillId="6" borderId="4" xfId="0" applyNumberFormat="1" applyFont="1" applyFill="1" applyBorder="1" applyAlignment="1">
      <alignment horizontal="center" vertical="center" wrapText="1"/>
    </xf>
    <xf numFmtId="9" fontId="7" fillId="6" borderId="4" xfId="0" applyNumberFormat="1" applyFont="1" applyFill="1" applyBorder="1" applyAlignment="1">
      <alignment horizontal="center" vertical="center" wrapText="1"/>
    </xf>
    <xf numFmtId="0" fontId="5" fillId="6" borderId="10" xfId="0" applyFont="1" applyFill="1" applyBorder="1" applyAlignment="1">
      <alignment horizontal="justify" vertical="center" wrapText="1"/>
    </xf>
    <xf numFmtId="0" fontId="7" fillId="6" borderId="4" xfId="0" applyFont="1" applyFill="1" applyBorder="1" applyAlignment="1">
      <alignment horizontal="justify" vertical="center" wrapText="1"/>
    </xf>
    <xf numFmtId="0" fontId="5" fillId="6" borderId="4" xfId="0" applyFont="1" applyFill="1" applyBorder="1" applyAlignment="1">
      <alignment horizontal="justify" vertical="center" wrapText="1"/>
    </xf>
    <xf numFmtId="0" fontId="5" fillId="6" borderId="4" xfId="0" applyFont="1" applyFill="1" applyBorder="1" applyAlignment="1">
      <alignment horizontal="justify" vertical="top" wrapText="1"/>
    </xf>
    <xf numFmtId="14" fontId="11" fillId="6" borderId="10" xfId="0" applyNumberFormat="1" applyFont="1" applyFill="1" applyBorder="1" applyAlignment="1">
      <alignment horizontal="center" vertical="center" wrapText="1"/>
    </xf>
    <xf numFmtId="14" fontId="0" fillId="6" borderId="4" xfId="0" applyNumberFormat="1" applyFont="1" applyFill="1" applyBorder="1" applyAlignment="1">
      <alignment horizontal="center" vertical="center" wrapText="1"/>
    </xf>
    <xf numFmtId="14" fontId="5" fillId="6" borderId="4" xfId="0" applyNumberFormat="1" applyFont="1" applyFill="1" applyBorder="1" applyAlignment="1">
      <alignment horizontal="center" vertical="center" wrapText="1"/>
    </xf>
    <xf numFmtId="14" fontId="7" fillId="6" borderId="4" xfId="0" applyNumberFormat="1" applyFont="1" applyFill="1" applyBorder="1" applyAlignment="1">
      <alignment horizontal="center" vertical="center" wrapText="1"/>
    </xf>
    <xf numFmtId="9" fontId="5" fillId="8" borderId="4" xfId="0" applyNumberFormat="1" applyFont="1" applyFill="1" applyBorder="1" applyAlignment="1">
      <alignment horizontal="center" vertical="center" wrapText="1"/>
    </xf>
    <xf numFmtId="0" fontId="5" fillId="2" borderId="19" xfId="0" applyFont="1" applyFill="1" applyBorder="1" applyAlignment="1">
      <alignment horizontal="left" vertical="center" wrapText="1"/>
    </xf>
    <xf numFmtId="0" fontId="9" fillId="5" borderId="27" xfId="0" applyFont="1" applyFill="1" applyBorder="1" applyAlignment="1">
      <alignment horizontal="center" vertical="center" wrapText="1"/>
    </xf>
    <xf numFmtId="0" fontId="9" fillId="5" borderId="28" xfId="0" applyFont="1" applyFill="1" applyBorder="1" applyAlignment="1">
      <alignment horizontal="center" vertical="center" wrapText="1"/>
    </xf>
    <xf numFmtId="9" fontId="7" fillId="2" borderId="4" xfId="0" applyNumberFormat="1" applyFont="1" applyFill="1" applyBorder="1" applyAlignment="1">
      <alignment horizontal="justify" vertical="center" wrapText="1"/>
    </xf>
    <xf numFmtId="0" fontId="16" fillId="0" borderId="19" xfId="1" applyFill="1" applyBorder="1" applyAlignment="1">
      <alignment horizontal="justify" vertical="center" wrapText="1"/>
    </xf>
    <xf numFmtId="0" fontId="5" fillId="0" borderId="19" xfId="0" applyFont="1" applyFill="1" applyBorder="1" applyAlignment="1">
      <alignment horizontal="left" vertical="center" wrapText="1"/>
    </xf>
    <xf numFmtId="1" fontId="5" fillId="2" borderId="4" xfId="0" applyNumberFormat="1" applyFont="1" applyFill="1" applyBorder="1" applyAlignment="1">
      <alignment horizontal="center" vertical="center" wrapText="1"/>
    </xf>
    <xf numFmtId="0" fontId="11" fillId="2" borderId="0" xfId="0" applyFont="1" applyFill="1"/>
    <xf numFmtId="9" fontId="5" fillId="2" borderId="4" xfId="0" applyNumberFormat="1" applyFont="1" applyFill="1" applyBorder="1" applyAlignment="1">
      <alignment horizontal="justify" vertical="top" wrapText="1"/>
    </xf>
    <xf numFmtId="9" fontId="5" fillId="2" borderId="4" xfId="0" applyNumberFormat="1" applyFont="1" applyFill="1" applyBorder="1" applyAlignment="1">
      <alignment horizontal="left" vertical="center" wrapText="1"/>
    </xf>
    <xf numFmtId="0" fontId="5" fillId="2" borderId="0" xfId="0" applyFont="1" applyFill="1" applyBorder="1" applyAlignment="1">
      <alignment horizontal="justify" vertical="top" wrapText="1"/>
    </xf>
    <xf numFmtId="0" fontId="5" fillId="2" borderId="0" xfId="0" applyFont="1" applyFill="1" applyAlignment="1">
      <alignment horizontal="justify" vertical="center" wrapText="1"/>
    </xf>
    <xf numFmtId="0" fontId="9" fillId="5" borderId="0" xfId="0" applyFont="1" applyFill="1" applyBorder="1" applyAlignment="1">
      <alignment horizontal="center" vertical="center" wrapText="1"/>
    </xf>
    <xf numFmtId="0" fontId="9" fillId="5" borderId="43" xfId="0" applyFont="1" applyFill="1" applyBorder="1" applyAlignment="1">
      <alignment horizontal="center" vertical="center" wrapText="1"/>
    </xf>
    <xf numFmtId="0" fontId="9" fillId="4" borderId="27" xfId="0" applyFont="1" applyFill="1" applyBorder="1" applyAlignment="1">
      <alignment horizontal="center" vertical="center" wrapText="1"/>
    </xf>
    <xf numFmtId="0" fontId="9" fillId="4" borderId="44" xfId="0" applyFont="1" applyFill="1" applyBorder="1" applyAlignment="1">
      <alignment horizontal="center" vertical="center" wrapText="1"/>
    </xf>
    <xf numFmtId="0" fontId="9" fillId="3" borderId="31"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7" fillId="2" borderId="46" xfId="0" applyFont="1" applyFill="1" applyBorder="1" applyAlignment="1">
      <alignment horizontal="center" vertical="center" wrapText="1"/>
    </xf>
    <xf numFmtId="0" fontId="5" fillId="2" borderId="47" xfId="0" applyFont="1" applyFill="1" applyBorder="1" applyAlignment="1">
      <alignment horizontal="justify" vertical="top" wrapText="1"/>
    </xf>
    <xf numFmtId="0" fontId="5" fillId="2" borderId="48" xfId="0" applyFont="1" applyFill="1" applyBorder="1" applyAlignment="1">
      <alignment horizontal="justify" vertical="top" wrapText="1"/>
    </xf>
    <xf numFmtId="0" fontId="5" fillId="2" borderId="49" xfId="0" applyFont="1" applyFill="1" applyBorder="1" applyAlignment="1">
      <alignment horizontal="justify" vertical="top" wrapText="1"/>
    </xf>
    <xf numFmtId="0" fontId="5" fillId="2" borderId="50" xfId="0" applyFont="1" applyFill="1" applyBorder="1" applyAlignment="1">
      <alignment horizontal="center" vertical="center" wrapText="1"/>
    </xf>
    <xf numFmtId="0" fontId="5" fillId="2" borderId="51" xfId="0" applyFont="1" applyFill="1" applyBorder="1" applyAlignment="1">
      <alignment horizontal="justify" vertical="top" wrapText="1"/>
    </xf>
    <xf numFmtId="0" fontId="5" fillId="2" borderId="52" xfId="0" applyFont="1" applyFill="1" applyBorder="1" applyAlignment="1">
      <alignment horizontal="justify" vertical="top" wrapText="1"/>
    </xf>
    <xf numFmtId="0" fontId="5" fillId="2" borderId="53" xfId="0" applyFont="1" applyFill="1" applyBorder="1" applyAlignment="1">
      <alignment horizontal="justify" vertical="top" wrapText="1"/>
    </xf>
    <xf numFmtId="0" fontId="5" fillId="2" borderId="50" xfId="0" applyFont="1" applyFill="1" applyBorder="1" applyAlignment="1">
      <alignment horizontal="justify" vertical="top" wrapText="1"/>
    </xf>
    <xf numFmtId="0" fontId="5" fillId="0" borderId="50" xfId="0" applyFont="1" applyFill="1" applyBorder="1" applyAlignment="1">
      <alignment horizontal="justify" vertical="top" wrapText="1"/>
    </xf>
    <xf numFmtId="0" fontId="5" fillId="0" borderId="51" xfId="0" applyFont="1" applyFill="1" applyBorder="1" applyAlignment="1">
      <alignment horizontal="justify" vertical="top" wrapText="1"/>
    </xf>
    <xf numFmtId="0" fontId="5" fillId="0" borderId="52" xfId="0" applyFont="1" applyFill="1" applyBorder="1" applyAlignment="1">
      <alignment horizontal="justify" vertical="top" wrapText="1"/>
    </xf>
    <xf numFmtId="0" fontId="5" fillId="0" borderId="53" xfId="0" applyFont="1" applyFill="1" applyBorder="1" applyAlignment="1">
      <alignment horizontal="justify" vertical="top" wrapText="1"/>
    </xf>
    <xf numFmtId="0" fontId="7" fillId="0" borderId="50" xfId="0" applyFont="1" applyFill="1" applyBorder="1" applyAlignment="1">
      <alignment horizontal="justify" vertical="top" wrapText="1"/>
    </xf>
    <xf numFmtId="0" fontId="7" fillId="0" borderId="51" xfId="0" applyFont="1" applyFill="1" applyBorder="1" applyAlignment="1">
      <alignment horizontal="justify" vertical="top" wrapText="1"/>
    </xf>
    <xf numFmtId="0" fontId="7" fillId="0" borderId="52" xfId="0" applyFont="1" applyFill="1" applyBorder="1" applyAlignment="1">
      <alignment horizontal="justify" vertical="top" wrapText="1"/>
    </xf>
    <xf numFmtId="0" fontId="7" fillId="0" borderId="53" xfId="0" applyFont="1" applyFill="1" applyBorder="1" applyAlignment="1">
      <alignment horizontal="justify" vertical="top" wrapText="1"/>
    </xf>
    <xf numFmtId="0" fontId="7" fillId="2" borderId="50" xfId="0" applyFont="1" applyFill="1" applyBorder="1" applyAlignment="1">
      <alignment horizontal="center" vertical="center" wrapText="1"/>
    </xf>
    <xf numFmtId="0" fontId="9" fillId="5" borderId="28" xfId="0" applyFont="1" applyFill="1" applyBorder="1" applyAlignment="1">
      <alignment horizontal="center" vertical="center" wrapText="1"/>
    </xf>
    <xf numFmtId="9" fontId="7" fillId="8" borderId="4" xfId="0" applyNumberFormat="1" applyFont="1" applyFill="1" applyBorder="1" applyAlignment="1">
      <alignment horizontal="center" vertical="center" wrapText="1"/>
    </xf>
    <xf numFmtId="9" fontId="5" fillId="8" borderId="4" xfId="0" applyNumberFormat="1" applyFont="1" applyFill="1" applyBorder="1" applyAlignment="1">
      <alignment horizontal="center" vertical="center"/>
    </xf>
    <xf numFmtId="0" fontId="9" fillId="0" borderId="27"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0" fillId="0" borderId="0" xfId="0" applyFill="1"/>
    <xf numFmtId="0" fontId="5" fillId="4" borderId="15" xfId="0" applyFont="1" applyFill="1" applyBorder="1" applyAlignment="1">
      <alignment horizontal="justify" vertical="center" wrapText="1"/>
    </xf>
    <xf numFmtId="0" fontId="5" fillId="4" borderId="4" xfId="0" applyFont="1" applyFill="1" applyBorder="1" applyAlignment="1">
      <alignment horizontal="center" vertical="center" wrapText="1"/>
    </xf>
    <xf numFmtId="14" fontId="5" fillId="4" borderId="1" xfId="0" applyNumberFormat="1"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4" xfId="0" applyFont="1" applyFill="1" applyBorder="1" applyAlignment="1">
      <alignment horizontal="justify" vertical="center" wrapText="1"/>
    </xf>
    <xf numFmtId="0" fontId="16" fillId="4" borderId="1" xfId="1" applyFill="1" applyBorder="1" applyAlignment="1">
      <alignment horizontal="center" vertical="center" wrapText="1"/>
    </xf>
    <xf numFmtId="9" fontId="5" fillId="4" borderId="1" xfId="0" applyNumberFormat="1" applyFont="1" applyFill="1" applyBorder="1" applyAlignment="1">
      <alignment horizontal="center" vertical="center" wrapText="1"/>
    </xf>
    <xf numFmtId="9" fontId="5" fillId="4" borderId="15" xfId="0" applyNumberFormat="1" applyFont="1" applyFill="1" applyBorder="1" applyAlignment="1">
      <alignment horizontal="justify" vertical="center" wrapText="1"/>
    </xf>
    <xf numFmtId="0" fontId="5" fillId="4" borderId="15" xfId="0" applyFont="1" applyFill="1" applyBorder="1" applyAlignment="1">
      <alignment horizontal="left" vertical="center" wrapText="1"/>
    </xf>
    <xf numFmtId="9" fontId="5" fillId="4" borderId="4" xfId="0" applyNumberFormat="1" applyFont="1" applyFill="1" applyBorder="1" applyAlignment="1">
      <alignment horizontal="center" vertical="center" wrapText="1"/>
    </xf>
    <xf numFmtId="0" fontId="5" fillId="4" borderId="16" xfId="0" applyFont="1" applyFill="1" applyBorder="1" applyAlignment="1">
      <alignment horizontal="justify" vertical="center" wrapText="1"/>
    </xf>
    <xf numFmtId="0" fontId="5" fillId="4" borderId="17" xfId="0" applyFont="1" applyFill="1" applyBorder="1" applyAlignment="1">
      <alignment horizontal="justify" vertical="center" wrapText="1"/>
    </xf>
    <xf numFmtId="0" fontId="5" fillId="4" borderId="31" xfId="0" applyFont="1" applyFill="1" applyBorder="1" applyAlignment="1">
      <alignment horizontal="center" vertical="center" wrapText="1"/>
    </xf>
    <xf numFmtId="0" fontId="5" fillId="4" borderId="15" xfId="0" applyFont="1" applyFill="1" applyBorder="1" applyAlignment="1">
      <alignment horizontal="center" vertical="center" wrapText="1"/>
    </xf>
    <xf numFmtId="9" fontId="5" fillId="4" borderId="15" xfId="0" applyNumberFormat="1" applyFont="1" applyFill="1" applyBorder="1" applyAlignment="1">
      <alignment horizontal="center" vertical="center" wrapText="1"/>
    </xf>
    <xf numFmtId="0" fontId="5" fillId="4" borderId="22" xfId="0" applyFont="1" applyFill="1" applyBorder="1" applyAlignment="1">
      <alignment horizontal="center" vertical="center" wrapText="1"/>
    </xf>
    <xf numFmtId="9" fontId="5" fillId="9" borderId="4" xfId="0" applyNumberFormat="1" applyFont="1" applyFill="1" applyBorder="1" applyAlignment="1">
      <alignment horizontal="center" vertical="center" wrapText="1"/>
    </xf>
    <xf numFmtId="9" fontId="7" fillId="9" borderId="4" xfId="0" applyNumberFormat="1" applyFont="1" applyFill="1" applyBorder="1" applyAlignment="1">
      <alignment horizontal="center" vertical="center" wrapText="1"/>
    </xf>
    <xf numFmtId="0" fontId="4" fillId="9" borderId="21" xfId="0" applyFont="1" applyFill="1" applyBorder="1" applyAlignment="1">
      <alignment horizontal="center" vertical="center" wrapText="1"/>
    </xf>
    <xf numFmtId="0" fontId="4" fillId="9" borderId="16" xfId="0" applyFont="1" applyFill="1" applyBorder="1" applyAlignment="1">
      <alignment horizontal="center" vertical="center" wrapText="1"/>
    </xf>
    <xf numFmtId="0" fontId="4" fillId="9" borderId="13" xfId="0" applyFont="1" applyFill="1" applyBorder="1" applyAlignment="1">
      <alignment horizontal="center" vertical="center" wrapText="1"/>
    </xf>
    <xf numFmtId="0" fontId="4" fillId="9" borderId="17" xfId="0" applyFont="1" applyFill="1" applyBorder="1" applyAlignment="1">
      <alignment horizontal="center" vertical="center" wrapText="1"/>
    </xf>
    <xf numFmtId="0" fontId="8" fillId="9" borderId="57" xfId="0" applyFont="1" applyFill="1" applyBorder="1" applyAlignment="1">
      <alignment horizontal="center" vertical="center"/>
    </xf>
    <xf numFmtId="0" fontId="8" fillId="9" borderId="18" xfId="0" applyFont="1" applyFill="1" applyBorder="1" applyAlignment="1">
      <alignment horizontal="center" vertical="center"/>
    </xf>
    <xf numFmtId="0" fontId="24" fillId="9" borderId="58" xfId="0" applyFont="1" applyFill="1" applyBorder="1" applyAlignment="1">
      <alignment horizontal="center" vertical="center"/>
    </xf>
    <xf numFmtId="0" fontId="24" fillId="9" borderId="59" xfId="0" applyFont="1" applyFill="1" applyBorder="1" applyAlignment="1">
      <alignment horizontal="center" vertical="center"/>
    </xf>
    <xf numFmtId="0" fontId="24" fillId="9" borderId="60" xfId="0" applyFont="1" applyFill="1" applyBorder="1" applyAlignment="1">
      <alignment horizontal="center" vertical="center"/>
    </xf>
    <xf numFmtId="0" fontId="4" fillId="9" borderId="21" xfId="0" applyFont="1" applyFill="1" applyBorder="1" applyAlignment="1" applyProtection="1">
      <alignment horizontal="center" vertical="center" wrapText="1"/>
      <protection locked="0"/>
    </xf>
    <xf numFmtId="0" fontId="4" fillId="9" borderId="16" xfId="0" applyFont="1" applyFill="1" applyBorder="1" applyAlignment="1" applyProtection="1">
      <alignment horizontal="center" vertical="center" wrapText="1"/>
      <protection locked="0"/>
    </xf>
    <xf numFmtId="0" fontId="4" fillId="9" borderId="13" xfId="0" applyFont="1" applyFill="1" applyBorder="1" applyAlignment="1" applyProtection="1">
      <alignment horizontal="center" vertical="center" wrapText="1"/>
      <protection locked="0"/>
    </xf>
    <xf numFmtId="0" fontId="4" fillId="9" borderId="17" xfId="0" applyFont="1" applyFill="1" applyBorder="1" applyAlignment="1" applyProtection="1">
      <alignment horizontal="center" vertical="center" wrapText="1"/>
      <protection locked="0"/>
    </xf>
    <xf numFmtId="0" fontId="4" fillId="9" borderId="14" xfId="0" applyFont="1" applyFill="1" applyBorder="1" applyAlignment="1">
      <alignment horizontal="center" vertical="center" wrapText="1"/>
    </xf>
    <xf numFmtId="0" fontId="4" fillId="9" borderId="23" xfId="0" applyFont="1" applyFill="1" applyBorder="1" applyAlignment="1">
      <alignment horizontal="center" vertical="center" wrapText="1"/>
    </xf>
    <xf numFmtId="0" fontId="4" fillId="9" borderId="55" xfId="0" applyFont="1" applyFill="1" applyBorder="1" applyAlignment="1" applyProtection="1">
      <alignment horizontal="center" vertical="center" wrapText="1"/>
      <protection locked="0"/>
    </xf>
    <xf numFmtId="0" fontId="4" fillId="9" borderId="20" xfId="0" applyFont="1" applyFill="1" applyBorder="1" applyAlignment="1" applyProtection="1">
      <alignment horizontal="center" vertical="center" wrapText="1"/>
      <protection locked="0"/>
    </xf>
    <xf numFmtId="0" fontId="4" fillId="9" borderId="56" xfId="0" applyFont="1" applyFill="1" applyBorder="1" applyAlignment="1" applyProtection="1">
      <alignment horizontal="center" vertical="center" wrapText="1"/>
      <protection locked="0"/>
    </xf>
    <xf numFmtId="0" fontId="4" fillId="9" borderId="29" xfId="0" applyFont="1" applyFill="1" applyBorder="1" applyAlignment="1" applyProtection="1">
      <alignment horizontal="center" vertical="center" wrapText="1"/>
      <protection locked="0"/>
    </xf>
    <xf numFmtId="9" fontId="5" fillId="10" borderId="8" xfId="0" applyNumberFormat="1" applyFont="1" applyFill="1" applyBorder="1" applyAlignment="1">
      <alignment horizontal="center" vertical="center" wrapText="1"/>
    </xf>
    <xf numFmtId="9" fontId="5" fillId="10" borderId="9" xfId="0" applyNumberFormat="1" applyFont="1" applyFill="1" applyBorder="1" applyAlignment="1">
      <alignment horizontal="center" vertical="center" wrapText="1"/>
    </xf>
    <xf numFmtId="9" fontId="5" fillId="10" borderId="10" xfId="0" applyNumberFormat="1" applyFont="1" applyFill="1" applyBorder="1" applyAlignment="1">
      <alignment horizontal="center" vertical="center" wrapText="1"/>
    </xf>
    <xf numFmtId="9" fontId="5" fillId="8" borderId="8" xfId="0" applyNumberFormat="1" applyFont="1" applyFill="1" applyBorder="1" applyAlignment="1">
      <alignment horizontal="center" vertical="center" wrapText="1"/>
    </xf>
    <xf numFmtId="9" fontId="5" fillId="8" borderId="10" xfId="0" applyNumberFormat="1" applyFont="1" applyFill="1" applyBorder="1" applyAlignment="1">
      <alignment horizontal="center" vertical="center" wrapText="1"/>
    </xf>
    <xf numFmtId="9" fontId="5" fillId="7" borderId="8" xfId="0" applyNumberFormat="1" applyFont="1" applyFill="1" applyBorder="1" applyAlignment="1">
      <alignment horizontal="center" vertical="center" wrapText="1"/>
    </xf>
    <xf numFmtId="9" fontId="5" fillId="7" borderId="9" xfId="0" applyNumberFormat="1" applyFont="1" applyFill="1" applyBorder="1" applyAlignment="1">
      <alignment horizontal="center" vertical="center" wrapText="1"/>
    </xf>
    <xf numFmtId="9" fontId="5" fillId="7" borderId="10" xfId="0" applyNumberFormat="1" applyFont="1" applyFill="1" applyBorder="1" applyAlignment="1">
      <alignment horizontal="center" vertical="center" wrapText="1"/>
    </xf>
    <xf numFmtId="9" fontId="5" fillId="8" borderId="9" xfId="0" applyNumberFormat="1" applyFont="1" applyFill="1" applyBorder="1" applyAlignment="1">
      <alignment horizontal="center" vertical="center" wrapText="1"/>
    </xf>
    <xf numFmtId="0" fontId="6" fillId="0" borderId="0" xfId="0" applyFont="1" applyAlignment="1">
      <alignment horizontal="right" vertical="center" wrapText="1"/>
    </xf>
    <xf numFmtId="0" fontId="6" fillId="0" borderId="0" xfId="0" applyFont="1" applyBorder="1" applyAlignment="1">
      <alignment horizontal="right" vertical="center" wrapText="1"/>
    </xf>
    <xf numFmtId="0" fontId="7" fillId="0" borderId="25"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7" fillId="0" borderId="8" xfId="0" applyFont="1" applyBorder="1" applyAlignment="1">
      <alignment horizontal="justify" vertical="center" wrapText="1"/>
    </xf>
    <xf numFmtId="0" fontId="7" fillId="0" borderId="9" xfId="0" applyFont="1" applyBorder="1" applyAlignment="1">
      <alignment horizontal="justify" vertical="center" wrapText="1"/>
    </xf>
    <xf numFmtId="0" fontId="4" fillId="5" borderId="8" xfId="0" applyFont="1" applyFill="1" applyBorder="1" applyAlignment="1">
      <alignment horizontal="center" vertical="center" textRotation="90" wrapText="1"/>
    </xf>
    <xf numFmtId="0" fontId="4" fillId="5" borderId="9" xfId="0" applyFont="1" applyFill="1" applyBorder="1" applyAlignment="1">
      <alignment horizontal="center" vertical="center" textRotation="90" wrapText="1"/>
    </xf>
    <xf numFmtId="0" fontId="5" fillId="0" borderId="8" xfId="0" applyFont="1" applyFill="1" applyBorder="1" applyAlignment="1">
      <alignment horizontal="justify" vertical="top" wrapText="1"/>
    </xf>
    <xf numFmtId="0" fontId="5" fillId="0" borderId="9" xfId="0" applyFont="1" applyFill="1" applyBorder="1" applyAlignment="1">
      <alignment horizontal="justify" vertical="top" wrapText="1"/>
    </xf>
    <xf numFmtId="0" fontId="5" fillId="0" borderId="10" xfId="0" applyFont="1" applyFill="1" applyBorder="1" applyAlignment="1">
      <alignment horizontal="justify" vertical="top" wrapText="1"/>
    </xf>
    <xf numFmtId="9" fontId="5" fillId="3" borderId="8" xfId="0" applyNumberFormat="1" applyFont="1" applyFill="1" applyBorder="1" applyAlignment="1">
      <alignment horizontal="center" vertical="center" wrapText="1"/>
    </xf>
    <xf numFmtId="9" fontId="5" fillId="3" borderId="9" xfId="0" applyNumberFormat="1" applyFont="1" applyFill="1" applyBorder="1" applyAlignment="1">
      <alignment horizontal="center" vertical="center" wrapText="1"/>
    </xf>
    <xf numFmtId="9" fontId="5" fillId="3" borderId="10" xfId="0" applyNumberFormat="1" applyFont="1" applyFill="1" applyBorder="1" applyAlignment="1">
      <alignment horizontal="center" vertical="center" wrapText="1"/>
    </xf>
    <xf numFmtId="0" fontId="7" fillId="0" borderId="9" xfId="0" applyFont="1" applyBorder="1" applyAlignment="1">
      <alignment horizontal="justify" vertical="center"/>
    </xf>
    <xf numFmtId="0" fontId="5" fillId="0" borderId="8" xfId="0" applyFont="1" applyFill="1" applyBorder="1" applyAlignment="1">
      <alignment horizontal="justify" vertical="center" wrapText="1"/>
    </xf>
    <xf numFmtId="0" fontId="5" fillId="0" borderId="9" xfId="0" applyFont="1" applyFill="1" applyBorder="1" applyAlignment="1">
      <alignment horizontal="justify" vertical="center" wrapText="1"/>
    </xf>
    <xf numFmtId="0" fontId="7" fillId="0" borderId="31" xfId="0" applyFont="1" applyFill="1" applyBorder="1" applyAlignment="1">
      <alignment horizontal="center" vertical="center" wrapText="1"/>
    </xf>
    <xf numFmtId="0" fontId="7" fillId="0" borderId="10" xfId="0" applyFont="1" applyBorder="1" applyAlignment="1">
      <alignment horizontal="justify" vertical="center" wrapText="1"/>
    </xf>
    <xf numFmtId="0" fontId="4" fillId="5" borderId="10" xfId="0" applyFont="1" applyFill="1" applyBorder="1" applyAlignment="1">
      <alignment horizontal="center" vertical="center" textRotation="90" wrapText="1"/>
    </xf>
    <xf numFmtId="0" fontId="5" fillId="0" borderId="10" xfId="0" applyFont="1" applyFill="1" applyBorder="1" applyAlignment="1">
      <alignment horizontal="justify" vertical="center" wrapText="1"/>
    </xf>
    <xf numFmtId="9" fontId="5" fillId="9" borderId="8" xfId="0" applyNumberFormat="1" applyFont="1" applyFill="1" applyBorder="1" applyAlignment="1">
      <alignment horizontal="center" vertical="center" wrapText="1"/>
    </xf>
    <xf numFmtId="9" fontId="5" fillId="9" borderId="9" xfId="0" applyNumberFormat="1" applyFont="1" applyFill="1" applyBorder="1" applyAlignment="1">
      <alignment horizontal="center" vertical="center" wrapText="1"/>
    </xf>
    <xf numFmtId="9" fontId="5" fillId="9" borderId="10" xfId="0" applyNumberFormat="1"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8" xfId="0" applyFont="1" applyBorder="1" applyAlignment="1">
      <alignment horizontal="justify" vertical="center" wrapText="1"/>
    </xf>
    <xf numFmtId="0" fontId="5" fillId="0" borderId="9" xfId="0" applyFont="1" applyBorder="1" applyAlignment="1">
      <alignment horizontal="justify" vertical="center" wrapText="1"/>
    </xf>
    <xf numFmtId="0" fontId="5" fillId="0" borderId="8" xfId="0" applyFont="1" applyFill="1" applyBorder="1" applyAlignment="1">
      <alignment horizontal="justify" vertical="justify" wrapText="1"/>
    </xf>
    <xf numFmtId="0" fontId="5" fillId="0" borderId="9" xfId="0" applyFont="1" applyFill="1" applyBorder="1" applyAlignment="1">
      <alignment horizontal="justify" vertical="justify" wrapText="1"/>
    </xf>
    <xf numFmtId="0" fontId="5" fillId="0" borderId="15" xfId="0" applyFont="1" applyFill="1" applyBorder="1" applyAlignment="1">
      <alignment horizontal="center" vertical="center" wrapText="1"/>
    </xf>
    <xf numFmtId="0" fontId="5" fillId="0" borderId="8" xfId="0" applyFont="1" applyFill="1" applyBorder="1" applyAlignment="1">
      <alignment horizontal="justify" wrapText="1"/>
    </xf>
    <xf numFmtId="0" fontId="5" fillId="0" borderId="9" xfId="0" applyFont="1" applyFill="1" applyBorder="1" applyAlignment="1">
      <alignment horizontal="justify" wrapText="1"/>
    </xf>
    <xf numFmtId="0" fontId="0" fillId="0" borderId="9" xfId="0" applyBorder="1" applyAlignment="1">
      <alignment vertical="center"/>
    </xf>
    <xf numFmtId="0" fontId="0" fillId="0" borderId="10" xfId="0" applyBorder="1" applyAlignment="1">
      <alignment vertical="center"/>
    </xf>
    <xf numFmtId="0" fontId="8" fillId="3" borderId="45" xfId="0" applyFont="1" applyFill="1" applyBorder="1" applyAlignment="1">
      <alignment horizontal="center" vertical="center"/>
    </xf>
    <xf numFmtId="0" fontId="8" fillId="3" borderId="18" xfId="0" applyFont="1" applyFill="1" applyBorder="1" applyAlignment="1">
      <alignment horizontal="center" vertical="center"/>
    </xf>
    <xf numFmtId="0" fontId="7" fillId="0" borderId="32" xfId="0" applyFont="1" applyFill="1" applyBorder="1" applyAlignment="1">
      <alignment horizontal="center" vertical="center" wrapText="1"/>
    </xf>
    <xf numFmtId="0" fontId="5" fillId="0" borderId="30" xfId="0" applyFont="1" applyBorder="1" applyAlignment="1">
      <alignment horizontal="justify" vertical="center" wrapText="1"/>
    </xf>
    <xf numFmtId="0" fontId="5" fillId="0" borderId="10" xfId="0" applyFont="1" applyBorder="1" applyAlignment="1">
      <alignment horizontal="justify" vertical="center" wrapText="1"/>
    </xf>
    <xf numFmtId="0" fontId="4" fillId="5" borderId="30" xfId="0" applyFont="1" applyFill="1" applyBorder="1" applyAlignment="1">
      <alignment horizontal="center" vertical="center" textRotation="90" wrapText="1"/>
    </xf>
    <xf numFmtId="0" fontId="5" fillId="0" borderId="30" xfId="0" applyFont="1" applyFill="1" applyBorder="1" applyAlignment="1">
      <alignment horizontal="justify" vertical="center" wrapText="1"/>
    </xf>
    <xf numFmtId="9" fontId="5" fillId="3" borderId="30" xfId="0" applyNumberFormat="1" applyFont="1" applyFill="1" applyBorder="1" applyAlignment="1">
      <alignment horizontal="center" vertical="center" wrapText="1"/>
    </xf>
    <xf numFmtId="0" fontId="4" fillId="5" borderId="10" xfId="0" applyFont="1" applyFill="1" applyBorder="1" applyAlignment="1" applyProtection="1">
      <alignment horizontal="center" vertical="center" wrapText="1"/>
      <protection locked="0"/>
    </xf>
    <xf numFmtId="0" fontId="4" fillId="5" borderId="17" xfId="0" applyFont="1" applyFill="1" applyBorder="1" applyAlignment="1" applyProtection="1">
      <alignment horizontal="center" vertical="center" wrapText="1"/>
      <protection locked="0"/>
    </xf>
    <xf numFmtId="0" fontId="4" fillId="5" borderId="61" xfId="0" applyFont="1" applyFill="1" applyBorder="1" applyAlignment="1">
      <alignment horizontal="center" vertical="center" wrapText="1"/>
    </xf>
    <xf numFmtId="0" fontId="4" fillId="5" borderId="23" xfId="0" applyFont="1" applyFill="1" applyBorder="1" applyAlignment="1">
      <alignment horizontal="center" vertical="center" wrapText="1"/>
    </xf>
    <xf numFmtId="0" fontId="4" fillId="4" borderId="62" xfId="0" applyFont="1" applyFill="1" applyBorder="1" applyAlignment="1" applyProtection="1">
      <alignment horizontal="center" vertical="center" wrapText="1"/>
      <protection locked="0"/>
    </xf>
    <xf numFmtId="0" fontId="4" fillId="4" borderId="20" xfId="0" applyFont="1" applyFill="1" applyBorder="1" applyAlignment="1" applyProtection="1">
      <alignment horizontal="center" vertical="center" wrapText="1"/>
      <protection locked="0"/>
    </xf>
    <xf numFmtId="0" fontId="4" fillId="4" borderId="54" xfId="0" applyFont="1" applyFill="1" applyBorder="1" applyAlignment="1" applyProtection="1">
      <alignment horizontal="center" vertical="center" wrapText="1"/>
      <protection locked="0"/>
    </xf>
    <xf numFmtId="0" fontId="4" fillId="4" borderId="29" xfId="0" applyFont="1" applyFill="1" applyBorder="1" applyAlignment="1" applyProtection="1">
      <alignment horizontal="center" vertical="center" wrapText="1"/>
      <protection locked="0"/>
    </xf>
    <xf numFmtId="0" fontId="4" fillId="3" borderId="31" xfId="0" applyFont="1" applyFill="1" applyBorder="1" applyAlignment="1">
      <alignment horizontal="center" vertical="center" wrapText="1"/>
    </xf>
    <xf numFmtId="0" fontId="4" fillId="3" borderId="16" xfId="0" applyFont="1" applyFill="1" applyBorder="1" applyAlignment="1">
      <alignment horizontal="center" vertical="center" wrapText="1"/>
    </xf>
    <xf numFmtId="0" fontId="4" fillId="3" borderId="10" xfId="0" applyFont="1" applyFill="1" applyBorder="1" applyAlignment="1">
      <alignment horizontal="center" vertical="center" wrapText="1"/>
    </xf>
    <xf numFmtId="0" fontId="4" fillId="3" borderId="17" xfId="0" applyFont="1" applyFill="1" applyBorder="1" applyAlignment="1">
      <alignment horizontal="center" vertical="center" wrapText="1"/>
    </xf>
    <xf numFmtId="0" fontId="4" fillId="5" borderId="4" xfId="0" applyFont="1" applyFill="1" applyBorder="1" applyAlignment="1" applyProtection="1">
      <alignment horizontal="center" vertical="center" wrapText="1"/>
      <protection locked="0"/>
    </xf>
    <xf numFmtId="0" fontId="4" fillId="5" borderId="8" xfId="0" applyFont="1" applyFill="1" applyBorder="1" applyAlignment="1" applyProtection="1">
      <alignment horizontal="center" vertical="center" wrapText="1"/>
      <protection locked="0"/>
    </xf>
    <xf numFmtId="0" fontId="4" fillId="5" borderId="42" xfId="0" applyFont="1" applyFill="1" applyBorder="1" applyAlignment="1" applyProtection="1">
      <alignment horizontal="center" vertical="center" wrapText="1"/>
      <protection locked="0"/>
    </xf>
    <xf numFmtId="0" fontId="4" fillId="5" borderId="15" xfId="0" applyFont="1" applyFill="1" applyBorder="1" applyAlignment="1" applyProtection="1">
      <alignment horizontal="center" vertical="center" wrapText="1"/>
      <protection locked="0"/>
    </xf>
    <xf numFmtId="0" fontId="4" fillId="5" borderId="16" xfId="0" applyFont="1" applyFill="1" applyBorder="1" applyAlignment="1" applyProtection="1">
      <alignment horizontal="center" vertical="center" wrapText="1"/>
      <protection locked="0"/>
    </xf>
    <xf numFmtId="0" fontId="4" fillId="5" borderId="4" xfId="0" applyFont="1" applyFill="1" applyBorder="1" applyAlignment="1" applyProtection="1">
      <alignment horizontal="center" vertical="center" textRotation="90" wrapText="1"/>
      <protection locked="0"/>
    </xf>
    <xf numFmtId="0" fontId="4" fillId="5" borderId="17" xfId="0" applyFont="1" applyFill="1" applyBorder="1" applyAlignment="1" applyProtection="1">
      <alignment horizontal="center" vertical="center" textRotation="90" wrapText="1"/>
      <protection locked="0"/>
    </xf>
    <xf numFmtId="0" fontId="1" fillId="0" borderId="1" xfId="0" applyFont="1" applyBorder="1" applyAlignment="1">
      <alignment horizontal="left"/>
    </xf>
    <xf numFmtId="0" fontId="1" fillId="0" borderId="2" xfId="0" applyFont="1" applyBorder="1" applyAlignment="1">
      <alignment horizontal="left"/>
    </xf>
    <xf numFmtId="14" fontId="12" fillId="0" borderId="1" xfId="0" applyNumberFormat="1" applyFont="1" applyBorder="1" applyAlignment="1">
      <alignment horizontal="left" vertical="center"/>
    </xf>
    <xf numFmtId="0" fontId="12" fillId="0" borderId="3" xfId="0" applyFont="1" applyBorder="1" applyAlignment="1">
      <alignment horizontal="left" vertical="center"/>
    </xf>
    <xf numFmtId="0" fontId="12" fillId="0" borderId="2" xfId="0" applyFont="1" applyBorder="1" applyAlignment="1">
      <alignment horizontal="left" vertical="center"/>
    </xf>
    <xf numFmtId="0" fontId="4" fillId="0" borderId="4" xfId="0" applyFont="1" applyBorder="1" applyAlignment="1">
      <alignment horizontal="left"/>
    </xf>
    <xf numFmtId="0" fontId="1" fillId="0" borderId="1" xfId="0" applyFont="1" applyBorder="1" applyAlignment="1">
      <alignment horizontal="left" vertical="center"/>
    </xf>
    <xf numFmtId="0" fontId="1" fillId="0" borderId="3" xfId="0" applyFont="1" applyBorder="1" applyAlignment="1">
      <alignment horizontal="left" vertical="center"/>
    </xf>
    <xf numFmtId="0" fontId="1" fillId="0" borderId="2" xfId="0" applyFont="1" applyBorder="1" applyAlignment="1">
      <alignment horizontal="left" vertical="center"/>
    </xf>
    <xf numFmtId="14" fontId="12" fillId="2" borderId="1" xfId="0" applyNumberFormat="1" applyFont="1" applyFill="1" applyBorder="1" applyAlignment="1">
      <alignment horizontal="left" vertical="center"/>
    </xf>
    <xf numFmtId="0" fontId="12" fillId="2" borderId="3" xfId="0" applyFont="1" applyFill="1" applyBorder="1" applyAlignment="1">
      <alignment horizontal="left" vertical="center"/>
    </xf>
    <xf numFmtId="0" fontId="12" fillId="2" borderId="2" xfId="0" applyFont="1" applyFill="1" applyBorder="1" applyAlignment="1">
      <alignment horizontal="left" vertical="center"/>
    </xf>
    <xf numFmtId="0" fontId="21" fillId="5" borderId="58" xfId="0" applyFont="1" applyFill="1" applyBorder="1" applyAlignment="1">
      <alignment horizontal="center" vertical="center" wrapText="1"/>
    </xf>
    <xf numFmtId="0" fontId="9" fillId="5" borderId="59" xfId="0" applyFont="1" applyFill="1" applyBorder="1" applyAlignment="1">
      <alignment horizontal="center" vertical="center" wrapText="1"/>
    </xf>
    <xf numFmtId="0" fontId="9" fillId="5" borderId="60" xfId="0" applyFont="1" applyFill="1" applyBorder="1" applyAlignment="1">
      <alignment horizontal="center" vertical="center" wrapText="1"/>
    </xf>
    <xf numFmtId="0" fontId="12" fillId="0" borderId="1" xfId="0" applyFont="1" applyBorder="1" applyAlignment="1">
      <alignment horizontal="left" vertical="center"/>
    </xf>
    <xf numFmtId="0" fontId="1" fillId="0" borderId="5" xfId="0" applyFont="1" applyBorder="1" applyAlignment="1">
      <alignment horizontal="left" vertical="center"/>
    </xf>
    <xf numFmtId="0" fontId="1" fillId="0" borderId="6" xfId="0" applyFont="1" applyBorder="1" applyAlignment="1">
      <alignment horizontal="left" vertical="center"/>
    </xf>
    <xf numFmtId="0" fontId="1" fillId="0" borderId="7" xfId="0" applyFont="1" applyBorder="1" applyAlignment="1">
      <alignment horizontal="left" vertical="center"/>
    </xf>
    <xf numFmtId="0" fontId="10" fillId="0" borderId="4" xfId="0" applyFont="1" applyBorder="1" applyAlignment="1">
      <alignment horizontal="left" vertical="top" wrapText="1"/>
    </xf>
    <xf numFmtId="0" fontId="12" fillId="2" borderId="5" xfId="0" applyFont="1" applyFill="1" applyBorder="1" applyAlignment="1">
      <alignment horizontal="left" vertical="center"/>
    </xf>
    <xf numFmtId="0" fontId="14" fillId="2" borderId="6" xfId="0" applyFont="1" applyFill="1" applyBorder="1" applyAlignment="1">
      <alignment horizontal="left" vertical="center"/>
    </xf>
    <xf numFmtId="0" fontId="14" fillId="2" borderId="7" xfId="0" applyFont="1" applyFill="1" applyBorder="1" applyAlignment="1">
      <alignment horizontal="left" vertical="center"/>
    </xf>
    <xf numFmtId="0" fontId="9" fillId="5" borderId="27" xfId="0" applyFont="1" applyFill="1" applyBorder="1" applyAlignment="1">
      <alignment horizontal="center" vertical="center" wrapText="1"/>
    </xf>
    <xf numFmtId="0" fontId="9" fillId="5" borderId="28" xfId="0" applyFont="1" applyFill="1" applyBorder="1" applyAlignment="1">
      <alignment horizontal="center" vertical="center" wrapText="1"/>
    </xf>
    <xf numFmtId="0" fontId="9" fillId="5" borderId="12" xfId="0" applyFont="1" applyFill="1" applyBorder="1" applyAlignment="1">
      <alignment horizontal="center" vertical="center" wrapText="1"/>
    </xf>
    <xf numFmtId="0" fontId="9" fillId="5" borderId="24" xfId="0" applyFont="1" applyFill="1" applyBorder="1" applyAlignment="1">
      <alignment horizontal="center" vertical="center" wrapText="1"/>
    </xf>
    <xf numFmtId="0" fontId="9" fillId="4" borderId="11" xfId="0" applyFont="1" applyFill="1" applyBorder="1" applyAlignment="1">
      <alignment horizontal="center" vertical="center" wrapText="1"/>
    </xf>
    <xf numFmtId="0" fontId="9" fillId="4" borderId="24"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13"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7" fillId="2" borderId="33" xfId="0" applyFont="1" applyFill="1" applyBorder="1" applyAlignment="1" applyProtection="1">
      <alignment horizontal="center" vertical="center" wrapText="1"/>
      <protection locked="0"/>
    </xf>
    <xf numFmtId="0" fontId="7" fillId="2" borderId="34" xfId="0" applyFont="1" applyFill="1" applyBorder="1" applyAlignment="1" applyProtection="1">
      <alignment horizontal="center" vertical="center" wrapText="1"/>
      <protection locked="0"/>
    </xf>
    <xf numFmtId="0" fontId="7" fillId="2" borderId="35" xfId="0" applyFont="1" applyFill="1" applyBorder="1" applyAlignment="1" applyProtection="1">
      <alignment horizontal="center" vertical="center" wrapText="1"/>
      <protection locked="0"/>
    </xf>
    <xf numFmtId="0" fontId="7" fillId="2" borderId="36" xfId="0" applyFont="1" applyFill="1" applyBorder="1" applyAlignment="1" applyProtection="1">
      <alignment horizontal="center" vertical="center" wrapText="1"/>
      <protection locked="0"/>
    </xf>
    <xf numFmtId="0" fontId="7" fillId="2" borderId="37" xfId="0" applyFont="1" applyFill="1" applyBorder="1" applyAlignment="1" applyProtection="1">
      <alignment horizontal="center" vertical="center" wrapText="1"/>
      <protection locked="0"/>
    </xf>
    <xf numFmtId="0" fontId="7" fillId="2" borderId="0" xfId="0" applyFont="1" applyFill="1" applyBorder="1" applyAlignment="1" applyProtection="1">
      <alignment horizontal="center" vertical="center" wrapText="1"/>
      <protection locked="0"/>
    </xf>
    <xf numFmtId="0" fontId="7" fillId="2" borderId="38" xfId="0" applyFont="1" applyFill="1" applyBorder="1" applyAlignment="1" applyProtection="1">
      <alignment horizontal="center" vertical="center" wrapText="1"/>
      <protection locked="0"/>
    </xf>
    <xf numFmtId="0" fontId="7" fillId="2" borderId="39" xfId="0" applyFont="1" applyFill="1" applyBorder="1" applyAlignment="1" applyProtection="1">
      <alignment horizontal="center" vertical="center" wrapText="1"/>
      <protection locked="0"/>
    </xf>
    <xf numFmtId="0" fontId="7" fillId="2" borderId="40" xfId="0" applyFont="1" applyFill="1" applyBorder="1" applyAlignment="1" applyProtection="1">
      <alignment horizontal="center" vertical="center" wrapText="1"/>
      <protection locked="0"/>
    </xf>
    <xf numFmtId="0" fontId="7" fillId="2" borderId="41" xfId="0" applyFont="1" applyFill="1" applyBorder="1" applyAlignment="1" applyProtection="1">
      <alignment horizontal="center" vertical="center" wrapText="1"/>
      <protection locked="0"/>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invima.gov.co/images/pdf/nuestra-entidad/Gestion/GestionDocumental/Pograma-Gestion-Documental.pdf" TargetMode="External"/><Relationship Id="rId7" Type="http://schemas.openxmlformats.org/officeDocument/2006/relationships/printerSettings" Target="../printerSettings/printerSettings1.bin"/><Relationship Id="rId2" Type="http://schemas.openxmlformats.org/officeDocument/2006/relationships/hyperlink" Target="https://www.invima.gov.co/tablas-de-retenci%C3%B3n-documental-trd" TargetMode="External"/><Relationship Id="rId1" Type="http://schemas.openxmlformats.org/officeDocument/2006/relationships/hyperlink" Target="https://www.invima.gov.co/images/pdf/normatividad/normatividiad-institucional/2012/decreto_2078.pdf" TargetMode="External"/><Relationship Id="rId6" Type="http://schemas.openxmlformats.org/officeDocument/2006/relationships/hyperlink" Target="https://www.invima.gov.co/tablas-de-retenci%C3%B3n-documental-trd" TargetMode="External"/><Relationship Id="rId5" Type="http://schemas.openxmlformats.org/officeDocument/2006/relationships/hyperlink" Target="https://www.invima.gov.co/images/pdf/nuestra-entidad/Gestion/GestionDocumental/Pograma-Gestion-Documental.pdf" TargetMode="External"/><Relationship Id="rId4" Type="http://schemas.openxmlformats.org/officeDocument/2006/relationships/hyperlink" Target="https://www.invima.gov.co/images/pdf/nuestra-entidad/Gestion/GestionDocumental/Plan-Institucional-de-Archivos-PINAR.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983"/>
  <sheetViews>
    <sheetView tabSelected="1" topLeftCell="N8" zoomScale="70" zoomScaleNormal="70" workbookViewId="0">
      <pane ySplit="4" topLeftCell="A53" activePane="bottomLeft" state="frozen"/>
      <selection activeCell="D8" sqref="D8"/>
      <selection pane="bottomLeft" activeCell="AE54" sqref="AE54"/>
    </sheetView>
  </sheetViews>
  <sheetFormatPr baseColWidth="10" defaultRowHeight="15" x14ac:dyDescent="0.25"/>
  <cols>
    <col min="1" max="1" width="13" customWidth="1"/>
    <col min="2" max="2" width="22.7109375" customWidth="1"/>
    <col min="3" max="3" width="11.28515625" customWidth="1"/>
    <col min="4" max="4" width="18.5703125" customWidth="1"/>
    <col min="5" max="5" width="6.7109375" customWidth="1"/>
    <col min="6" max="6" width="40.140625" customWidth="1"/>
    <col min="7" max="7" width="12.5703125" customWidth="1"/>
    <col min="8" max="8" width="15.5703125" customWidth="1"/>
    <col min="9" max="9" width="7.28515625" customWidth="1"/>
    <col min="10" max="10" width="11.5703125" style="63" customWidth="1"/>
    <col min="11" max="11" width="9.5703125" style="63" customWidth="1"/>
    <col min="12" max="12" width="12.7109375" style="63" hidden="1" customWidth="1"/>
    <col min="13" max="13" width="12.7109375" style="63" customWidth="1"/>
    <col min="14" max="14" width="18.7109375" customWidth="1"/>
    <col min="15" max="15" width="12.5703125" customWidth="1"/>
    <col min="16" max="16" width="63.28515625" hidden="1" customWidth="1"/>
    <col min="17" max="17" width="26.28515625" style="35" hidden="1" customWidth="1"/>
    <col min="18" max="18" width="20.7109375" style="35" hidden="1" customWidth="1"/>
    <col min="19" max="19" width="58.85546875" hidden="1" customWidth="1"/>
    <col min="20" max="20" width="33.28515625" hidden="1" customWidth="1"/>
    <col min="21" max="21" width="14.140625" hidden="1" customWidth="1"/>
    <col min="22" max="22" width="15.140625" hidden="1" customWidth="1"/>
    <col min="23" max="23" width="20.140625" hidden="1" customWidth="1"/>
    <col min="24" max="24" width="74.28515625" customWidth="1"/>
    <col min="25" max="25" width="20.140625" customWidth="1"/>
    <col min="26" max="26" width="19.140625" customWidth="1"/>
    <col min="27" max="27" width="22.7109375" customWidth="1"/>
    <col min="28" max="28" width="22.85546875" customWidth="1"/>
    <col min="29" max="29" width="22" customWidth="1"/>
    <col min="30" max="30" width="23.85546875" customWidth="1"/>
    <col min="31" max="31" width="28.5703125" customWidth="1"/>
  </cols>
  <sheetData>
    <row r="1" spans="1:31" ht="14.45" hidden="1" customHeight="1" x14ac:dyDescent="0.25">
      <c r="A1" s="240" t="s">
        <v>0</v>
      </c>
      <c r="B1" s="241"/>
      <c r="C1" s="45" t="s">
        <v>54</v>
      </c>
      <c r="D1" s="46"/>
      <c r="E1" s="46"/>
      <c r="F1" s="46"/>
      <c r="G1" s="46"/>
      <c r="H1" s="46"/>
      <c r="I1" s="47"/>
      <c r="J1" s="47"/>
      <c r="K1" s="60" t="s">
        <v>1</v>
      </c>
      <c r="L1" s="74"/>
      <c r="M1" s="74"/>
      <c r="N1" s="242" t="s">
        <v>56</v>
      </c>
      <c r="O1" s="243"/>
      <c r="P1" s="243"/>
      <c r="Q1" s="243"/>
      <c r="R1" s="243"/>
      <c r="S1" s="243"/>
      <c r="T1" s="243"/>
      <c r="U1" s="243"/>
      <c r="V1" s="244"/>
      <c r="W1" s="40"/>
    </row>
    <row r="2" spans="1:31" ht="14.45" hidden="1" customHeight="1" x14ac:dyDescent="0.25">
      <c r="A2" s="245" t="s">
        <v>2</v>
      </c>
      <c r="B2" s="245"/>
      <c r="C2" s="45" t="s">
        <v>55</v>
      </c>
      <c r="D2" s="46"/>
      <c r="E2" s="46"/>
      <c r="F2" s="46"/>
      <c r="G2" s="46"/>
      <c r="H2" s="46"/>
      <c r="I2" s="47"/>
      <c r="J2" s="46"/>
      <c r="K2" s="246" t="s">
        <v>3</v>
      </c>
      <c r="L2" s="247"/>
      <c r="M2" s="247"/>
      <c r="N2" s="248"/>
      <c r="O2" s="249">
        <v>42713</v>
      </c>
      <c r="P2" s="250"/>
      <c r="Q2" s="250"/>
      <c r="R2" s="250"/>
      <c r="S2" s="250"/>
      <c r="T2" s="250"/>
      <c r="U2" s="250"/>
      <c r="V2" s="250"/>
      <c r="W2" s="251"/>
    </row>
    <row r="3" spans="1:31" ht="14.45" hidden="1" customHeight="1" x14ac:dyDescent="0.25">
      <c r="A3" s="245" t="s">
        <v>4</v>
      </c>
      <c r="B3" s="245"/>
      <c r="C3" s="255" t="s">
        <v>57</v>
      </c>
      <c r="D3" s="243"/>
      <c r="E3" s="243"/>
      <c r="F3" s="243"/>
      <c r="G3" s="243"/>
      <c r="H3" s="243"/>
      <c r="I3" s="244"/>
      <c r="J3" s="48"/>
      <c r="K3" s="256" t="s">
        <v>5</v>
      </c>
      <c r="L3" s="257"/>
      <c r="M3" s="257"/>
      <c r="N3" s="258"/>
      <c r="O3" s="249">
        <v>43646</v>
      </c>
      <c r="P3" s="250"/>
      <c r="Q3" s="250"/>
      <c r="R3" s="250"/>
      <c r="S3" s="250"/>
      <c r="T3" s="250"/>
      <c r="U3" s="250"/>
      <c r="V3" s="250"/>
      <c r="W3" s="251"/>
    </row>
    <row r="4" spans="1:31" ht="14.45" hidden="1" customHeight="1" x14ac:dyDescent="0.25">
      <c r="A4" s="245" t="s">
        <v>6</v>
      </c>
      <c r="B4" s="245"/>
      <c r="C4" s="255" t="s">
        <v>58</v>
      </c>
      <c r="D4" s="243"/>
      <c r="E4" s="243"/>
      <c r="F4" s="243"/>
      <c r="G4" s="243"/>
      <c r="H4" s="48"/>
      <c r="I4" s="48"/>
      <c r="J4" s="61"/>
      <c r="K4" s="62"/>
      <c r="L4" s="62"/>
      <c r="M4" s="62"/>
      <c r="N4" s="15"/>
      <c r="O4" s="16"/>
      <c r="P4" s="16"/>
      <c r="Q4" s="16"/>
      <c r="R4" s="16"/>
      <c r="S4" s="16"/>
      <c r="T4" s="16"/>
      <c r="U4" s="16"/>
      <c r="V4" s="16"/>
      <c r="W4" s="17"/>
    </row>
    <row r="5" spans="1:31" ht="26.25" hidden="1" customHeight="1" thickBot="1" x14ac:dyDescent="0.3">
      <c r="A5" s="259" t="s">
        <v>52</v>
      </c>
      <c r="B5" s="259"/>
      <c r="C5" s="260" t="s">
        <v>150</v>
      </c>
      <c r="D5" s="261"/>
      <c r="E5" s="261"/>
      <c r="F5" s="261"/>
      <c r="G5" s="261"/>
      <c r="H5" s="261"/>
      <c r="I5" s="261"/>
      <c r="J5" s="261"/>
      <c r="K5" s="261"/>
      <c r="L5" s="261"/>
      <c r="M5" s="261"/>
      <c r="N5" s="261"/>
      <c r="O5" s="261"/>
      <c r="P5" s="261"/>
      <c r="Q5" s="261"/>
      <c r="R5" s="261"/>
      <c r="S5" s="261"/>
      <c r="T5" s="261"/>
      <c r="U5" s="261"/>
      <c r="V5" s="261"/>
      <c r="W5" s="262"/>
    </row>
    <row r="6" spans="1:31" ht="15.6" hidden="1" customHeight="1" x14ac:dyDescent="0.25">
      <c r="A6" s="263" t="s">
        <v>50</v>
      </c>
      <c r="B6" s="264"/>
      <c r="C6" s="265"/>
      <c r="D6" s="265"/>
      <c r="E6" s="265"/>
      <c r="F6" s="265"/>
      <c r="G6" s="265"/>
      <c r="H6" s="265"/>
      <c r="I6" s="265"/>
      <c r="J6" s="265"/>
      <c r="K6" s="265"/>
      <c r="L6" s="265"/>
      <c r="M6" s="265"/>
      <c r="N6" s="265"/>
      <c r="O6" s="265"/>
      <c r="P6" s="265"/>
      <c r="Q6" s="265"/>
      <c r="R6" s="266"/>
      <c r="S6" s="267" t="s">
        <v>49</v>
      </c>
      <c r="T6" s="268"/>
      <c r="U6" s="269" t="s">
        <v>48</v>
      </c>
      <c r="V6" s="270"/>
      <c r="W6" s="271"/>
    </row>
    <row r="7" spans="1:31" ht="15.6" customHeight="1" x14ac:dyDescent="0.25">
      <c r="A7" s="88"/>
      <c r="B7" s="89"/>
      <c r="C7" s="89"/>
      <c r="D7" s="89"/>
      <c r="E7" s="89"/>
      <c r="F7" s="89"/>
      <c r="G7" s="89"/>
      <c r="H7" s="89"/>
      <c r="I7" s="89"/>
      <c r="J7" s="89"/>
      <c r="K7" s="89"/>
      <c r="L7" s="89"/>
      <c r="M7" s="124"/>
      <c r="N7" s="89"/>
      <c r="O7" s="99"/>
      <c r="P7" s="89"/>
      <c r="Q7" s="89"/>
      <c r="R7" s="100"/>
      <c r="S7" s="101"/>
      <c r="T7" s="102"/>
      <c r="U7" s="103"/>
      <c r="V7" s="104"/>
      <c r="W7" s="105"/>
    </row>
    <row r="8" spans="1:31" s="131" customFormat="1" ht="15.6" customHeight="1" thickBot="1" x14ac:dyDescent="0.3">
      <c r="A8" s="127"/>
      <c r="B8" s="128"/>
      <c r="C8" s="128"/>
      <c r="D8" s="128"/>
      <c r="E8" s="128"/>
      <c r="F8" s="128"/>
      <c r="G8" s="128"/>
      <c r="H8" s="128"/>
      <c r="I8" s="128"/>
      <c r="J8" s="128"/>
      <c r="K8" s="128"/>
      <c r="L8" s="128"/>
      <c r="M8" s="128"/>
      <c r="N8" s="128"/>
      <c r="O8" s="129"/>
      <c r="P8" s="129"/>
      <c r="Q8" s="129"/>
      <c r="R8" s="129"/>
      <c r="S8" s="129"/>
      <c r="T8" s="129"/>
      <c r="U8" s="129"/>
      <c r="V8" s="129"/>
      <c r="W8" s="130"/>
    </row>
    <row r="9" spans="1:31" ht="29.45" customHeight="1" thickBot="1" x14ac:dyDescent="0.3">
      <c r="A9" s="88"/>
      <c r="B9" s="89"/>
      <c r="C9" s="89"/>
      <c r="D9" s="89"/>
      <c r="E9" s="89"/>
      <c r="F9" s="89"/>
      <c r="G9" s="89"/>
      <c r="H9" s="89"/>
      <c r="I9" s="89"/>
      <c r="J9" s="89"/>
      <c r="K9" s="89"/>
      <c r="L9" s="89"/>
      <c r="M9" s="124"/>
      <c r="N9" s="89"/>
      <c r="O9" s="99"/>
      <c r="P9" s="252" t="s">
        <v>285</v>
      </c>
      <c r="Q9" s="253"/>
      <c r="R9" s="253"/>
      <c r="S9" s="253"/>
      <c r="T9" s="253"/>
      <c r="U9" s="253"/>
      <c r="V9" s="253"/>
      <c r="W9" s="254"/>
      <c r="X9" s="156" t="s">
        <v>312</v>
      </c>
      <c r="Y9" s="157"/>
      <c r="Z9" s="157"/>
      <c r="AA9" s="157"/>
      <c r="AB9" s="157"/>
      <c r="AC9" s="157"/>
      <c r="AD9" s="157"/>
      <c r="AE9" s="158"/>
    </row>
    <row r="10" spans="1:31" ht="34.5" customHeight="1" x14ac:dyDescent="0.25">
      <c r="A10" s="236" t="s">
        <v>7</v>
      </c>
      <c r="B10" s="233" t="s">
        <v>8</v>
      </c>
      <c r="C10" s="238" t="s">
        <v>9</v>
      </c>
      <c r="D10" s="233" t="s">
        <v>10</v>
      </c>
      <c r="E10" s="233" t="s">
        <v>11</v>
      </c>
      <c r="F10" s="233" t="s">
        <v>12</v>
      </c>
      <c r="G10" s="233" t="s">
        <v>13</v>
      </c>
      <c r="H10" s="233"/>
      <c r="I10" s="233" t="s">
        <v>14</v>
      </c>
      <c r="J10" s="233" t="s">
        <v>190</v>
      </c>
      <c r="K10" s="233" t="s">
        <v>191</v>
      </c>
      <c r="L10" s="71"/>
      <c r="M10" s="233" t="s">
        <v>191</v>
      </c>
      <c r="N10" s="233" t="s">
        <v>15</v>
      </c>
      <c r="O10" s="234" t="s">
        <v>16</v>
      </c>
      <c r="P10" s="221" t="s">
        <v>17</v>
      </c>
      <c r="Q10" s="221" t="s">
        <v>18</v>
      </c>
      <c r="R10" s="223" t="s">
        <v>21</v>
      </c>
      <c r="S10" s="225" t="s">
        <v>47</v>
      </c>
      <c r="T10" s="227" t="s">
        <v>53</v>
      </c>
      <c r="U10" s="229" t="s">
        <v>19</v>
      </c>
      <c r="V10" s="231" t="s">
        <v>20</v>
      </c>
      <c r="W10" s="213" t="s">
        <v>51</v>
      </c>
      <c r="X10" s="159" t="s">
        <v>17</v>
      </c>
      <c r="Y10" s="161" t="s">
        <v>18</v>
      </c>
      <c r="Z10" s="163" t="s">
        <v>21</v>
      </c>
      <c r="AA10" s="165" t="s">
        <v>47</v>
      </c>
      <c r="AB10" s="167" t="s">
        <v>53</v>
      </c>
      <c r="AC10" s="150" t="s">
        <v>19</v>
      </c>
      <c r="AD10" s="152" t="s">
        <v>20</v>
      </c>
      <c r="AE10" s="154" t="s">
        <v>51</v>
      </c>
    </row>
    <row r="11" spans="1:31" ht="78" customHeight="1" thickBot="1" x14ac:dyDescent="0.3">
      <c r="A11" s="237"/>
      <c r="B11" s="222"/>
      <c r="C11" s="239"/>
      <c r="D11" s="222"/>
      <c r="E11" s="222"/>
      <c r="F11" s="222"/>
      <c r="G11" s="19" t="s">
        <v>22</v>
      </c>
      <c r="H11" s="19" t="s">
        <v>23</v>
      </c>
      <c r="I11" s="222"/>
      <c r="J11" s="222"/>
      <c r="K11" s="222"/>
      <c r="L11" s="72" t="s">
        <v>202</v>
      </c>
      <c r="M11" s="222"/>
      <c r="N11" s="222"/>
      <c r="O11" s="235"/>
      <c r="P11" s="222"/>
      <c r="Q11" s="222"/>
      <c r="R11" s="224"/>
      <c r="S11" s="226"/>
      <c r="T11" s="228"/>
      <c r="U11" s="230"/>
      <c r="V11" s="232"/>
      <c r="W11" s="214"/>
      <c r="X11" s="160"/>
      <c r="Y11" s="162"/>
      <c r="Z11" s="164"/>
      <c r="AA11" s="166"/>
      <c r="AB11" s="168"/>
      <c r="AC11" s="151"/>
      <c r="AD11" s="153"/>
      <c r="AE11" s="155"/>
    </row>
    <row r="12" spans="1:31" ht="221.25" customHeight="1" x14ac:dyDescent="0.25">
      <c r="A12" s="215">
        <v>1</v>
      </c>
      <c r="B12" s="216" t="s">
        <v>77</v>
      </c>
      <c r="C12" s="218" t="s">
        <v>24</v>
      </c>
      <c r="D12" s="219" t="s">
        <v>64</v>
      </c>
      <c r="E12" s="20">
        <v>1</v>
      </c>
      <c r="F12" s="78" t="s">
        <v>123</v>
      </c>
      <c r="G12" s="51">
        <v>42713</v>
      </c>
      <c r="H12" s="51">
        <v>43053</v>
      </c>
      <c r="I12" s="18">
        <f>(H12-G12)/7</f>
        <v>48.571428571428569</v>
      </c>
      <c r="J12" s="59">
        <v>1</v>
      </c>
      <c r="K12" s="59">
        <v>1</v>
      </c>
      <c r="L12" s="86">
        <v>1</v>
      </c>
      <c r="M12" s="86">
        <v>1</v>
      </c>
      <c r="N12" s="31" t="s">
        <v>153</v>
      </c>
      <c r="O12" s="220">
        <f>(M12+M13+M14+M15+M16+M17+M18+M19)/8</f>
        <v>0.6</v>
      </c>
      <c r="P12" s="24" t="s">
        <v>260</v>
      </c>
      <c r="Q12" s="22" t="s">
        <v>68</v>
      </c>
      <c r="R12" s="70" t="s">
        <v>181</v>
      </c>
      <c r="S12" s="87" t="s">
        <v>255</v>
      </c>
      <c r="T12" s="106"/>
      <c r="U12" s="107"/>
      <c r="V12" s="108"/>
      <c r="W12" s="109"/>
      <c r="X12" s="144" t="s">
        <v>286</v>
      </c>
      <c r="Y12" s="144" t="s">
        <v>286</v>
      </c>
      <c r="Z12" s="144" t="s">
        <v>286</v>
      </c>
      <c r="AA12" s="144" t="s">
        <v>286</v>
      </c>
      <c r="AB12" s="144" t="s">
        <v>286</v>
      </c>
      <c r="AC12" s="144" t="s">
        <v>307</v>
      </c>
      <c r="AD12" s="144" t="s">
        <v>307</v>
      </c>
      <c r="AE12" s="144" t="s">
        <v>308</v>
      </c>
    </row>
    <row r="13" spans="1:31" ht="250.5" customHeight="1" x14ac:dyDescent="0.25">
      <c r="A13" s="181"/>
      <c r="B13" s="205"/>
      <c r="C13" s="185"/>
      <c r="D13" s="194"/>
      <c r="E13" s="20">
        <v>2</v>
      </c>
      <c r="F13" s="79" t="s">
        <v>84</v>
      </c>
      <c r="G13" s="51">
        <v>42713</v>
      </c>
      <c r="H13" s="83">
        <v>43251</v>
      </c>
      <c r="I13" s="18">
        <f t="shared" ref="I13:I22" si="0">(H13-G13)/7</f>
        <v>76.857142857142861</v>
      </c>
      <c r="J13" s="59">
        <v>0.45</v>
      </c>
      <c r="K13" s="59">
        <v>0.48</v>
      </c>
      <c r="L13" s="76">
        <v>0.62</v>
      </c>
      <c r="M13" s="148">
        <v>1</v>
      </c>
      <c r="N13" s="31" t="s">
        <v>154</v>
      </c>
      <c r="O13" s="190"/>
      <c r="P13" s="24" t="s">
        <v>261</v>
      </c>
      <c r="Q13" s="22" t="s">
        <v>148</v>
      </c>
      <c r="R13" s="31" t="s">
        <v>154</v>
      </c>
      <c r="S13" s="87" t="s">
        <v>231</v>
      </c>
      <c r="T13" s="110"/>
      <c r="U13" s="111"/>
      <c r="V13" s="112"/>
      <c r="W13" s="113"/>
      <c r="X13" s="132" t="s">
        <v>287</v>
      </c>
      <c r="Y13" s="133" t="s">
        <v>289</v>
      </c>
      <c r="Z13" s="134" t="s">
        <v>313</v>
      </c>
      <c r="AA13" s="133" t="s">
        <v>307</v>
      </c>
      <c r="AB13" s="133" t="s">
        <v>307</v>
      </c>
      <c r="AC13" s="133" t="s">
        <v>307</v>
      </c>
      <c r="AD13" s="133" t="s">
        <v>307</v>
      </c>
      <c r="AE13" s="133" t="s">
        <v>307</v>
      </c>
    </row>
    <row r="14" spans="1:31" ht="329.25" customHeight="1" x14ac:dyDescent="0.25">
      <c r="A14" s="181"/>
      <c r="B14" s="205"/>
      <c r="C14" s="185"/>
      <c r="D14" s="194"/>
      <c r="E14" s="20">
        <v>3</v>
      </c>
      <c r="F14" s="79" t="s">
        <v>65</v>
      </c>
      <c r="G14" s="51">
        <v>42713</v>
      </c>
      <c r="H14" s="82">
        <v>43252</v>
      </c>
      <c r="I14" s="18">
        <f t="shared" si="0"/>
        <v>77</v>
      </c>
      <c r="J14" s="43">
        <v>0.45</v>
      </c>
      <c r="K14" s="43">
        <v>1</v>
      </c>
      <c r="L14" s="77">
        <v>0.62</v>
      </c>
      <c r="M14" s="149">
        <v>1</v>
      </c>
      <c r="N14" s="55" t="s">
        <v>152</v>
      </c>
      <c r="O14" s="190"/>
      <c r="P14" s="24" t="s">
        <v>262</v>
      </c>
      <c r="Q14" s="22" t="s">
        <v>69</v>
      </c>
      <c r="R14" s="23" t="s">
        <v>200</v>
      </c>
      <c r="S14" s="41" t="s">
        <v>226</v>
      </c>
      <c r="T14" s="114"/>
      <c r="U14" s="111"/>
      <c r="V14" s="112"/>
      <c r="W14" s="113"/>
      <c r="X14" s="132" t="s">
        <v>288</v>
      </c>
      <c r="Y14" s="133" t="s">
        <v>289</v>
      </c>
      <c r="Z14" s="135" t="s">
        <v>309</v>
      </c>
      <c r="AA14" s="136" t="s">
        <v>310</v>
      </c>
      <c r="AB14" s="133" t="s">
        <v>307</v>
      </c>
      <c r="AC14" s="133" t="s">
        <v>307</v>
      </c>
      <c r="AD14" s="133" t="s">
        <v>307</v>
      </c>
      <c r="AE14" s="133" t="s">
        <v>307</v>
      </c>
    </row>
    <row r="15" spans="1:31" ht="60.75" customHeight="1" x14ac:dyDescent="0.25">
      <c r="A15" s="181"/>
      <c r="B15" s="205"/>
      <c r="C15" s="185"/>
      <c r="D15" s="194"/>
      <c r="E15" s="20">
        <v>4</v>
      </c>
      <c r="F15" s="79" t="s">
        <v>198</v>
      </c>
      <c r="G15" s="50">
        <v>43070</v>
      </c>
      <c r="H15" s="83">
        <v>43280</v>
      </c>
      <c r="I15" s="18">
        <f t="shared" si="0"/>
        <v>30</v>
      </c>
      <c r="J15" s="43">
        <v>0</v>
      </c>
      <c r="K15" s="43">
        <v>1</v>
      </c>
      <c r="L15" s="77">
        <v>0</v>
      </c>
      <c r="M15" s="149">
        <v>1</v>
      </c>
      <c r="N15" s="52" t="s">
        <v>151</v>
      </c>
      <c r="O15" s="190"/>
      <c r="P15" s="24" t="s">
        <v>263</v>
      </c>
      <c r="Q15" s="22" t="s">
        <v>70</v>
      </c>
      <c r="R15" s="23" t="s">
        <v>182</v>
      </c>
      <c r="S15" s="41" t="s">
        <v>232</v>
      </c>
      <c r="T15" s="114"/>
      <c r="U15" s="111"/>
      <c r="V15" s="112"/>
      <c r="W15" s="113"/>
      <c r="X15" s="132" t="s">
        <v>290</v>
      </c>
      <c r="Y15" s="133" t="s">
        <v>289</v>
      </c>
      <c r="Z15" s="135" t="s">
        <v>314</v>
      </c>
      <c r="AA15" s="147" t="s">
        <v>307</v>
      </c>
      <c r="AB15" s="147" t="s">
        <v>307</v>
      </c>
      <c r="AC15" s="147" t="s">
        <v>307</v>
      </c>
      <c r="AD15" s="147" t="s">
        <v>307</v>
      </c>
      <c r="AE15" s="147" t="s">
        <v>307</v>
      </c>
    </row>
    <row r="16" spans="1:31" ht="84" customHeight="1" x14ac:dyDescent="0.25">
      <c r="A16" s="181"/>
      <c r="B16" s="205"/>
      <c r="C16" s="185"/>
      <c r="D16" s="194"/>
      <c r="E16" s="20">
        <v>5</v>
      </c>
      <c r="F16" s="79" t="s">
        <v>73</v>
      </c>
      <c r="G16" s="50">
        <v>43081</v>
      </c>
      <c r="H16" s="83">
        <v>43465</v>
      </c>
      <c r="I16" s="18">
        <f t="shared" si="0"/>
        <v>54.857142857142854</v>
      </c>
      <c r="J16" s="43">
        <v>0</v>
      </c>
      <c r="K16" s="43">
        <v>0</v>
      </c>
      <c r="L16" s="77">
        <v>0</v>
      </c>
      <c r="M16" s="77">
        <v>0</v>
      </c>
      <c r="N16" s="55" t="s">
        <v>155</v>
      </c>
      <c r="O16" s="190"/>
      <c r="P16" s="24" t="s">
        <v>264</v>
      </c>
      <c r="Q16" s="22" t="s">
        <v>71</v>
      </c>
      <c r="R16" s="23" t="s">
        <v>182</v>
      </c>
      <c r="S16" s="41" t="s">
        <v>232</v>
      </c>
      <c r="T16" s="114"/>
      <c r="U16" s="111"/>
      <c r="V16" s="112"/>
      <c r="W16" s="113"/>
      <c r="X16" s="132" t="s">
        <v>291</v>
      </c>
      <c r="Y16" s="133" t="s">
        <v>289</v>
      </c>
      <c r="Z16" s="135" t="s">
        <v>307</v>
      </c>
      <c r="AA16" s="147" t="s">
        <v>307</v>
      </c>
      <c r="AB16" s="147" t="s">
        <v>307</v>
      </c>
      <c r="AC16" s="147" t="s">
        <v>307</v>
      </c>
      <c r="AD16" s="147" t="s">
        <v>307</v>
      </c>
      <c r="AE16" s="147" t="s">
        <v>307</v>
      </c>
    </row>
    <row r="17" spans="1:31" ht="93" customHeight="1" x14ac:dyDescent="0.25">
      <c r="A17" s="181"/>
      <c r="B17" s="205"/>
      <c r="C17" s="185"/>
      <c r="D17" s="194"/>
      <c r="E17" s="20">
        <v>6</v>
      </c>
      <c r="F17" s="79" t="s">
        <v>82</v>
      </c>
      <c r="G17" s="50">
        <v>43134</v>
      </c>
      <c r="H17" s="83">
        <v>43465</v>
      </c>
      <c r="I17" s="18">
        <f t="shared" si="0"/>
        <v>47.285714285714285</v>
      </c>
      <c r="J17" s="43">
        <v>0</v>
      </c>
      <c r="K17" s="43">
        <v>0</v>
      </c>
      <c r="L17" s="77">
        <v>0</v>
      </c>
      <c r="M17" s="77">
        <v>0</v>
      </c>
      <c r="N17" s="55" t="s">
        <v>156</v>
      </c>
      <c r="O17" s="190"/>
      <c r="P17" s="24" t="s">
        <v>265</v>
      </c>
      <c r="Q17" s="22" t="s">
        <v>75</v>
      </c>
      <c r="R17" s="73" t="s">
        <v>199</v>
      </c>
      <c r="S17" s="41" t="s">
        <v>233</v>
      </c>
      <c r="T17" s="114"/>
      <c r="U17" s="111"/>
      <c r="V17" s="112"/>
      <c r="W17" s="113"/>
      <c r="X17" s="132" t="s">
        <v>292</v>
      </c>
      <c r="Y17" s="133" t="s">
        <v>289</v>
      </c>
      <c r="Z17" s="137" t="s">
        <v>199</v>
      </c>
      <c r="AA17" s="147" t="s">
        <v>307</v>
      </c>
      <c r="AB17" s="147" t="s">
        <v>307</v>
      </c>
      <c r="AC17" s="147" t="s">
        <v>307</v>
      </c>
      <c r="AD17" s="147" t="s">
        <v>307</v>
      </c>
      <c r="AE17" s="147" t="s">
        <v>307</v>
      </c>
    </row>
    <row r="18" spans="1:31" ht="117.6" customHeight="1" x14ac:dyDescent="0.25">
      <c r="A18" s="181"/>
      <c r="B18" s="205"/>
      <c r="C18" s="185"/>
      <c r="D18" s="194"/>
      <c r="E18" s="20">
        <v>7</v>
      </c>
      <c r="F18" s="79" t="s">
        <v>83</v>
      </c>
      <c r="G18" s="50">
        <v>43159</v>
      </c>
      <c r="H18" s="83">
        <v>43465</v>
      </c>
      <c r="I18" s="18">
        <f t="shared" si="0"/>
        <v>43.714285714285715</v>
      </c>
      <c r="J18" s="43">
        <v>0.45</v>
      </c>
      <c r="K18" s="43">
        <v>0.48</v>
      </c>
      <c r="L18" s="77">
        <v>0.62</v>
      </c>
      <c r="M18" s="77">
        <v>0.8</v>
      </c>
      <c r="N18" s="53" t="s">
        <v>157</v>
      </c>
      <c r="O18" s="190"/>
      <c r="P18" s="24" t="s">
        <v>266</v>
      </c>
      <c r="Q18" s="22" t="s">
        <v>135</v>
      </c>
      <c r="R18" s="23" t="s">
        <v>201</v>
      </c>
      <c r="S18" s="41" t="s">
        <v>234</v>
      </c>
      <c r="T18" s="114"/>
      <c r="U18" s="111"/>
      <c r="V18" s="112"/>
      <c r="W18" s="113"/>
      <c r="X18" s="132" t="s">
        <v>293</v>
      </c>
      <c r="Y18" s="133" t="s">
        <v>289</v>
      </c>
      <c r="Z18" s="147" t="s">
        <v>307</v>
      </c>
      <c r="AA18" s="147" t="s">
        <v>307</v>
      </c>
      <c r="AB18" s="147" t="s">
        <v>307</v>
      </c>
      <c r="AC18" s="147" t="s">
        <v>307</v>
      </c>
      <c r="AD18" s="147" t="s">
        <v>307</v>
      </c>
      <c r="AE18" s="147" t="s">
        <v>307</v>
      </c>
    </row>
    <row r="19" spans="1:31" ht="86.25" customHeight="1" x14ac:dyDescent="0.25">
      <c r="A19" s="195"/>
      <c r="B19" s="217"/>
      <c r="C19" s="197"/>
      <c r="D19" s="198"/>
      <c r="E19" s="20">
        <v>8</v>
      </c>
      <c r="F19" s="79" t="s">
        <v>85</v>
      </c>
      <c r="G19" s="50">
        <v>43191</v>
      </c>
      <c r="H19" s="83">
        <v>43465</v>
      </c>
      <c r="I19" s="18">
        <f t="shared" si="0"/>
        <v>39.142857142857146</v>
      </c>
      <c r="J19" s="43">
        <v>0</v>
      </c>
      <c r="K19" s="43">
        <v>0</v>
      </c>
      <c r="L19" s="77">
        <v>0</v>
      </c>
      <c r="M19" s="77">
        <v>0</v>
      </c>
      <c r="N19" s="53" t="s">
        <v>158</v>
      </c>
      <c r="O19" s="191"/>
      <c r="P19" s="24" t="s">
        <v>267</v>
      </c>
      <c r="Q19" s="22" t="s">
        <v>72</v>
      </c>
      <c r="R19" s="23" t="s">
        <v>182</v>
      </c>
      <c r="S19" s="41" t="s">
        <v>235</v>
      </c>
      <c r="T19" s="114"/>
      <c r="U19" s="111"/>
      <c r="V19" s="112"/>
      <c r="W19" s="113"/>
      <c r="X19" s="132" t="s">
        <v>294</v>
      </c>
      <c r="Y19" s="133" t="s">
        <v>307</v>
      </c>
      <c r="Z19" s="147" t="s">
        <v>307</v>
      </c>
      <c r="AA19" s="147" t="s">
        <v>307</v>
      </c>
      <c r="AB19" s="147" t="s">
        <v>307</v>
      </c>
      <c r="AC19" s="147" t="s">
        <v>307</v>
      </c>
      <c r="AD19" s="147" t="s">
        <v>307</v>
      </c>
      <c r="AE19" s="147" t="s">
        <v>307</v>
      </c>
    </row>
    <row r="20" spans="1:31" ht="88.9" customHeight="1" x14ac:dyDescent="0.25">
      <c r="A20" s="202">
        <v>2</v>
      </c>
      <c r="B20" s="204" t="s">
        <v>66</v>
      </c>
      <c r="C20" s="184" t="s">
        <v>59</v>
      </c>
      <c r="D20" s="193" t="s">
        <v>78</v>
      </c>
      <c r="E20" s="21">
        <v>1</v>
      </c>
      <c r="F20" s="80" t="s">
        <v>121</v>
      </c>
      <c r="G20" s="31">
        <v>42823</v>
      </c>
      <c r="H20" s="84">
        <v>43007</v>
      </c>
      <c r="I20" s="18">
        <f t="shared" si="0"/>
        <v>26.285714285714285</v>
      </c>
      <c r="J20" s="43">
        <v>0.35</v>
      </c>
      <c r="K20" s="90">
        <v>1</v>
      </c>
      <c r="L20" s="125">
        <v>1</v>
      </c>
      <c r="M20" s="125">
        <v>1</v>
      </c>
      <c r="N20" s="58" t="s">
        <v>159</v>
      </c>
      <c r="O20" s="172">
        <f>(M20+M21+M22+M23+M24+M25+M26)/7</f>
        <v>1</v>
      </c>
      <c r="P20" s="24" t="s">
        <v>268</v>
      </c>
      <c r="Q20" s="25" t="s">
        <v>136</v>
      </c>
      <c r="R20" s="59" t="s">
        <v>197</v>
      </c>
      <c r="S20" s="37" t="s">
        <v>236</v>
      </c>
      <c r="T20" s="115"/>
      <c r="U20" s="116"/>
      <c r="V20" s="117"/>
      <c r="W20" s="118"/>
      <c r="X20" s="145" t="s">
        <v>286</v>
      </c>
      <c r="Y20" s="145" t="s">
        <v>286</v>
      </c>
      <c r="Z20" s="147" t="s">
        <v>307</v>
      </c>
      <c r="AA20" s="147" t="s">
        <v>307</v>
      </c>
      <c r="AB20" s="147" t="s">
        <v>307</v>
      </c>
      <c r="AC20" s="147" t="s">
        <v>307</v>
      </c>
      <c r="AD20" s="147" t="s">
        <v>307</v>
      </c>
      <c r="AE20" s="147" t="s">
        <v>307</v>
      </c>
    </row>
    <row r="21" spans="1:31" ht="206.25" customHeight="1" x14ac:dyDescent="0.25">
      <c r="A21" s="203"/>
      <c r="B21" s="205"/>
      <c r="C21" s="185"/>
      <c r="D21" s="194"/>
      <c r="E21" s="21">
        <v>2</v>
      </c>
      <c r="F21" s="80" t="s">
        <v>122</v>
      </c>
      <c r="G21" s="31">
        <v>42823</v>
      </c>
      <c r="H21" s="84">
        <v>43007</v>
      </c>
      <c r="I21" s="18">
        <f t="shared" si="0"/>
        <v>26.285714285714285</v>
      </c>
      <c r="J21" s="43">
        <v>0.45</v>
      </c>
      <c r="K21" s="43">
        <v>0.8</v>
      </c>
      <c r="L21" s="125">
        <v>1</v>
      </c>
      <c r="M21" s="125">
        <v>1</v>
      </c>
      <c r="N21" s="54" t="s">
        <v>160</v>
      </c>
      <c r="O21" s="177"/>
      <c r="P21" s="24" t="s">
        <v>254</v>
      </c>
      <c r="Q21" s="25" t="s">
        <v>136</v>
      </c>
      <c r="R21" s="59" t="s">
        <v>203</v>
      </c>
      <c r="S21" s="37" t="s">
        <v>237</v>
      </c>
      <c r="T21" s="115"/>
      <c r="U21" s="116"/>
      <c r="V21" s="117"/>
      <c r="W21" s="118"/>
      <c r="X21" s="145" t="s">
        <v>286</v>
      </c>
      <c r="Y21" s="145" t="s">
        <v>286</v>
      </c>
      <c r="Z21" s="147" t="s">
        <v>307</v>
      </c>
      <c r="AA21" s="147" t="s">
        <v>307</v>
      </c>
      <c r="AB21" s="147" t="s">
        <v>307</v>
      </c>
      <c r="AC21" s="147" t="s">
        <v>307</v>
      </c>
      <c r="AD21" s="147" t="s">
        <v>307</v>
      </c>
      <c r="AE21" s="147" t="s">
        <v>307</v>
      </c>
    </row>
    <row r="22" spans="1:31" ht="165" customHeight="1" x14ac:dyDescent="0.25">
      <c r="A22" s="203"/>
      <c r="B22" s="205"/>
      <c r="C22" s="185"/>
      <c r="D22" s="211"/>
      <c r="E22" s="21">
        <v>3</v>
      </c>
      <c r="F22" s="79" t="s">
        <v>67</v>
      </c>
      <c r="G22" s="31">
        <v>42823</v>
      </c>
      <c r="H22" s="84">
        <v>43007</v>
      </c>
      <c r="I22" s="18">
        <f t="shared" si="0"/>
        <v>26.285714285714285</v>
      </c>
      <c r="J22" s="59">
        <v>0.3</v>
      </c>
      <c r="K22" s="59">
        <v>0.8</v>
      </c>
      <c r="L22" s="86">
        <v>1</v>
      </c>
      <c r="M22" s="86">
        <v>1</v>
      </c>
      <c r="N22" s="55" t="s">
        <v>160</v>
      </c>
      <c r="O22" s="177"/>
      <c r="P22" s="24" t="s">
        <v>269</v>
      </c>
      <c r="Q22" s="25" t="s">
        <v>136</v>
      </c>
      <c r="R22" s="59" t="s">
        <v>184</v>
      </c>
      <c r="S22" s="41" t="s">
        <v>238</v>
      </c>
      <c r="T22" s="115"/>
      <c r="U22" s="116"/>
      <c r="V22" s="117"/>
      <c r="W22" s="118"/>
      <c r="X22" s="145" t="s">
        <v>286</v>
      </c>
      <c r="Y22" s="145" t="s">
        <v>286</v>
      </c>
      <c r="Z22" s="147" t="s">
        <v>307</v>
      </c>
      <c r="AA22" s="147" t="s">
        <v>307</v>
      </c>
      <c r="AB22" s="147" t="s">
        <v>307</v>
      </c>
      <c r="AC22" s="147" t="s">
        <v>307</v>
      </c>
      <c r="AD22" s="147" t="s">
        <v>307</v>
      </c>
      <c r="AE22" s="147" t="s">
        <v>307</v>
      </c>
    </row>
    <row r="23" spans="1:31" ht="145.9" customHeight="1" x14ac:dyDescent="0.25">
      <c r="A23" s="203"/>
      <c r="B23" s="205"/>
      <c r="C23" s="185"/>
      <c r="D23" s="211"/>
      <c r="E23" s="21">
        <v>4</v>
      </c>
      <c r="F23" s="80" t="s">
        <v>74</v>
      </c>
      <c r="G23" s="31">
        <v>42823</v>
      </c>
      <c r="H23" s="84">
        <v>43007</v>
      </c>
      <c r="I23" s="18">
        <f t="shared" ref="I23:I28" si="1">(H23-G23)/7</f>
        <v>26.285714285714285</v>
      </c>
      <c r="J23" s="59">
        <v>0.3</v>
      </c>
      <c r="K23" s="59">
        <v>0.8</v>
      </c>
      <c r="L23" s="86">
        <v>1</v>
      </c>
      <c r="M23" s="86">
        <v>1</v>
      </c>
      <c r="N23" s="55" t="s">
        <v>160</v>
      </c>
      <c r="O23" s="177"/>
      <c r="P23" s="24" t="s">
        <v>270</v>
      </c>
      <c r="Q23" s="25" t="s">
        <v>136</v>
      </c>
      <c r="R23" s="59" t="s">
        <v>184</v>
      </c>
      <c r="S23" s="37"/>
      <c r="T23" s="115"/>
      <c r="U23" s="116"/>
      <c r="V23" s="117"/>
      <c r="W23" s="118"/>
      <c r="X23" s="145" t="s">
        <v>286</v>
      </c>
      <c r="Y23" s="145" t="s">
        <v>286</v>
      </c>
      <c r="Z23" s="147" t="s">
        <v>307</v>
      </c>
      <c r="AA23" s="147" t="s">
        <v>307</v>
      </c>
      <c r="AB23" s="147" t="s">
        <v>307</v>
      </c>
      <c r="AC23" s="147" t="s">
        <v>307</v>
      </c>
      <c r="AD23" s="147" t="s">
        <v>307</v>
      </c>
      <c r="AE23" s="147" t="s">
        <v>307</v>
      </c>
    </row>
    <row r="24" spans="1:31" ht="124.5" customHeight="1" x14ac:dyDescent="0.25">
      <c r="A24" s="203"/>
      <c r="B24" s="205"/>
      <c r="C24" s="185"/>
      <c r="D24" s="211"/>
      <c r="E24" s="21">
        <v>5</v>
      </c>
      <c r="F24" s="79" t="s">
        <v>81</v>
      </c>
      <c r="G24" s="32">
        <v>43010</v>
      </c>
      <c r="H24" s="85">
        <v>43039</v>
      </c>
      <c r="I24" s="18">
        <f t="shared" si="1"/>
        <v>4.1428571428571432</v>
      </c>
      <c r="J24" s="59">
        <v>0</v>
      </c>
      <c r="K24" s="59">
        <v>0</v>
      </c>
      <c r="L24" s="86">
        <v>1</v>
      </c>
      <c r="M24" s="86">
        <v>1</v>
      </c>
      <c r="N24" s="54" t="s">
        <v>161</v>
      </c>
      <c r="O24" s="177"/>
      <c r="P24" s="29" t="s">
        <v>271</v>
      </c>
      <c r="Q24" s="22" t="s">
        <v>69</v>
      </c>
      <c r="R24" s="58" t="s">
        <v>204</v>
      </c>
      <c r="S24" s="37" t="s">
        <v>239</v>
      </c>
      <c r="T24" s="119"/>
      <c r="U24" s="120"/>
      <c r="V24" s="121"/>
      <c r="W24" s="122"/>
      <c r="X24" s="145" t="s">
        <v>286</v>
      </c>
      <c r="Y24" s="145" t="s">
        <v>286</v>
      </c>
      <c r="Z24" s="147" t="s">
        <v>307</v>
      </c>
      <c r="AA24" s="147" t="s">
        <v>307</v>
      </c>
      <c r="AB24" s="147" t="s">
        <v>307</v>
      </c>
      <c r="AC24" s="147" t="s">
        <v>307</v>
      </c>
      <c r="AD24" s="147" t="s">
        <v>307</v>
      </c>
      <c r="AE24" s="147" t="s">
        <v>307</v>
      </c>
    </row>
    <row r="25" spans="1:31" ht="102" customHeight="1" x14ac:dyDescent="0.25">
      <c r="A25" s="203"/>
      <c r="B25" s="205"/>
      <c r="C25" s="185"/>
      <c r="D25" s="211"/>
      <c r="E25" s="21">
        <v>6</v>
      </c>
      <c r="F25" s="79" t="s">
        <v>86</v>
      </c>
      <c r="G25" s="32">
        <v>43040</v>
      </c>
      <c r="H25" s="85">
        <v>43099</v>
      </c>
      <c r="I25" s="18">
        <f t="shared" ref="I25" si="2">(H25-G25)/7</f>
        <v>8.4285714285714288</v>
      </c>
      <c r="J25" s="59">
        <v>0</v>
      </c>
      <c r="K25" s="59">
        <v>0</v>
      </c>
      <c r="L25" s="86">
        <v>1</v>
      </c>
      <c r="M25" s="86">
        <v>1</v>
      </c>
      <c r="N25" s="54" t="s">
        <v>162</v>
      </c>
      <c r="O25" s="177"/>
      <c r="P25" s="29" t="s">
        <v>272</v>
      </c>
      <c r="Q25" s="22" t="s">
        <v>75</v>
      </c>
      <c r="R25" s="75" t="s">
        <v>205</v>
      </c>
      <c r="S25" s="91" t="s">
        <v>219</v>
      </c>
      <c r="T25" s="119"/>
      <c r="U25" s="120"/>
      <c r="V25" s="121"/>
      <c r="W25" s="122"/>
      <c r="X25" s="145" t="s">
        <v>286</v>
      </c>
      <c r="Y25" s="145"/>
      <c r="Z25" s="147" t="s">
        <v>307</v>
      </c>
      <c r="AA25" s="147" t="s">
        <v>307</v>
      </c>
      <c r="AB25" s="147" t="s">
        <v>307</v>
      </c>
      <c r="AC25" s="147" t="s">
        <v>307</v>
      </c>
      <c r="AD25" s="147" t="s">
        <v>307</v>
      </c>
      <c r="AE25" s="147" t="s">
        <v>307</v>
      </c>
    </row>
    <row r="26" spans="1:31" ht="123.75" customHeight="1" x14ac:dyDescent="0.25">
      <c r="A26" s="203"/>
      <c r="B26" s="205"/>
      <c r="C26" s="185"/>
      <c r="D26" s="212"/>
      <c r="E26" s="21">
        <v>7</v>
      </c>
      <c r="F26" s="79" t="s">
        <v>124</v>
      </c>
      <c r="G26" s="32">
        <v>43040</v>
      </c>
      <c r="H26" s="85">
        <v>43646</v>
      </c>
      <c r="I26" s="18">
        <f t="shared" si="1"/>
        <v>86.571428571428569</v>
      </c>
      <c r="J26" s="59">
        <v>0</v>
      </c>
      <c r="K26" s="59">
        <v>0</v>
      </c>
      <c r="L26" s="86">
        <v>1</v>
      </c>
      <c r="M26" s="86">
        <v>1</v>
      </c>
      <c r="N26" s="54" t="s">
        <v>163</v>
      </c>
      <c r="O26" s="173"/>
      <c r="P26" s="29" t="s">
        <v>273</v>
      </c>
      <c r="Q26" s="25" t="s">
        <v>137</v>
      </c>
      <c r="R26" s="58" t="s">
        <v>218</v>
      </c>
      <c r="S26" s="37" t="s">
        <v>220</v>
      </c>
      <c r="T26" s="119"/>
      <c r="U26" s="120"/>
      <c r="V26" s="121"/>
      <c r="W26" s="122"/>
      <c r="X26" s="145" t="s">
        <v>286</v>
      </c>
      <c r="Y26" s="145" t="s">
        <v>286</v>
      </c>
      <c r="Z26" s="147" t="s">
        <v>307</v>
      </c>
      <c r="AA26" s="147" t="s">
        <v>307</v>
      </c>
      <c r="AB26" s="147" t="s">
        <v>307</v>
      </c>
      <c r="AC26" s="147" t="s">
        <v>307</v>
      </c>
      <c r="AD26" s="147" t="s">
        <v>307</v>
      </c>
      <c r="AE26" s="147" t="s">
        <v>307</v>
      </c>
    </row>
    <row r="27" spans="1:31" ht="111" customHeight="1" x14ac:dyDescent="0.25">
      <c r="A27" s="202">
        <v>3</v>
      </c>
      <c r="B27" s="204" t="s">
        <v>76</v>
      </c>
      <c r="C27" s="184" t="s">
        <v>25</v>
      </c>
      <c r="D27" s="193" t="s">
        <v>87</v>
      </c>
      <c r="E27" s="21">
        <v>1</v>
      </c>
      <c r="F27" s="81" t="s">
        <v>116</v>
      </c>
      <c r="G27" s="31">
        <v>42823</v>
      </c>
      <c r="H27" s="84">
        <v>43039</v>
      </c>
      <c r="I27" s="28">
        <f t="shared" si="1"/>
        <v>30.857142857142858</v>
      </c>
      <c r="J27" s="59">
        <v>0.35</v>
      </c>
      <c r="K27" s="59">
        <v>1</v>
      </c>
      <c r="L27" s="86">
        <v>1</v>
      </c>
      <c r="M27" s="86">
        <v>1</v>
      </c>
      <c r="N27" s="54" t="s">
        <v>159</v>
      </c>
      <c r="O27" s="174">
        <f>(M27+M28+M29+M30)/4</f>
        <v>1</v>
      </c>
      <c r="P27" s="29" t="s">
        <v>268</v>
      </c>
      <c r="Q27" s="25" t="s">
        <v>139</v>
      </c>
      <c r="R27" s="59" t="s">
        <v>221</v>
      </c>
      <c r="S27" s="37" t="s">
        <v>240</v>
      </c>
      <c r="T27" s="115"/>
      <c r="U27" s="116"/>
      <c r="V27" s="117"/>
      <c r="W27" s="118"/>
      <c r="X27" s="145" t="s">
        <v>286</v>
      </c>
      <c r="Y27" s="145" t="s">
        <v>286</v>
      </c>
      <c r="Z27" s="147" t="s">
        <v>307</v>
      </c>
      <c r="AA27" s="147" t="s">
        <v>307</v>
      </c>
      <c r="AB27" s="147" t="s">
        <v>307</v>
      </c>
      <c r="AC27" s="147" t="s">
        <v>307</v>
      </c>
      <c r="AD27" s="147" t="s">
        <v>307</v>
      </c>
      <c r="AE27" s="147" t="s">
        <v>307</v>
      </c>
    </row>
    <row r="28" spans="1:31" ht="123" customHeight="1" x14ac:dyDescent="0.25">
      <c r="A28" s="203"/>
      <c r="B28" s="205"/>
      <c r="C28" s="185"/>
      <c r="D28" s="211"/>
      <c r="E28" s="20">
        <v>2</v>
      </c>
      <c r="F28" s="81" t="s">
        <v>80</v>
      </c>
      <c r="G28" s="31">
        <v>42823</v>
      </c>
      <c r="H28" s="84">
        <v>43040</v>
      </c>
      <c r="I28" s="28">
        <f t="shared" si="1"/>
        <v>31</v>
      </c>
      <c r="J28" s="65">
        <v>0.1</v>
      </c>
      <c r="K28" s="65">
        <v>0.7</v>
      </c>
      <c r="L28" s="126">
        <v>1</v>
      </c>
      <c r="M28" s="126">
        <v>1</v>
      </c>
      <c r="N28" s="54" t="s">
        <v>164</v>
      </c>
      <c r="O28" s="175"/>
      <c r="P28" s="95" t="s">
        <v>274</v>
      </c>
      <c r="Q28" s="25" t="s">
        <v>138</v>
      </c>
      <c r="R28" s="58" t="s">
        <v>185</v>
      </c>
      <c r="S28" s="37" t="s">
        <v>241</v>
      </c>
      <c r="T28" s="115"/>
      <c r="U28" s="116"/>
      <c r="V28" s="117"/>
      <c r="W28" s="118"/>
      <c r="X28" s="145" t="s">
        <v>286</v>
      </c>
      <c r="Y28" s="145" t="s">
        <v>286</v>
      </c>
      <c r="Z28" s="147" t="s">
        <v>307</v>
      </c>
      <c r="AA28" s="147" t="s">
        <v>307</v>
      </c>
      <c r="AB28" s="147" t="s">
        <v>307</v>
      </c>
      <c r="AC28" s="147" t="s">
        <v>307</v>
      </c>
      <c r="AD28" s="147" t="s">
        <v>307</v>
      </c>
      <c r="AE28" s="147" t="s">
        <v>307</v>
      </c>
    </row>
    <row r="29" spans="1:31" ht="114.75" customHeight="1" x14ac:dyDescent="0.25">
      <c r="A29" s="203"/>
      <c r="B29" s="205"/>
      <c r="C29" s="185"/>
      <c r="D29" s="211"/>
      <c r="E29" s="20">
        <v>3</v>
      </c>
      <c r="F29" s="81" t="s">
        <v>79</v>
      </c>
      <c r="G29" s="32">
        <v>43040</v>
      </c>
      <c r="H29" s="84">
        <v>43069</v>
      </c>
      <c r="I29" s="28">
        <f t="shared" ref="I29:I56" si="3">(H29-G29)/7</f>
        <v>4.1428571428571432</v>
      </c>
      <c r="J29" s="65">
        <v>0</v>
      </c>
      <c r="K29" s="65">
        <v>0</v>
      </c>
      <c r="L29" s="126">
        <v>1</v>
      </c>
      <c r="M29" s="126">
        <v>1</v>
      </c>
      <c r="N29" s="54" t="s">
        <v>161</v>
      </c>
      <c r="O29" s="175"/>
      <c r="P29" s="95" t="s">
        <v>275</v>
      </c>
      <c r="Q29" s="22" t="s">
        <v>69</v>
      </c>
      <c r="R29" s="58" t="s">
        <v>206</v>
      </c>
      <c r="S29" s="37" t="s">
        <v>242</v>
      </c>
      <c r="T29" s="115"/>
      <c r="U29" s="116"/>
      <c r="V29" s="117"/>
      <c r="W29" s="118"/>
      <c r="X29" s="145" t="s">
        <v>286</v>
      </c>
      <c r="Y29" s="145" t="s">
        <v>286</v>
      </c>
      <c r="Z29" s="147" t="s">
        <v>307</v>
      </c>
      <c r="AA29" s="147" t="s">
        <v>307</v>
      </c>
      <c r="AB29" s="147" t="s">
        <v>307</v>
      </c>
      <c r="AC29" s="147" t="s">
        <v>307</v>
      </c>
      <c r="AD29" s="147" t="s">
        <v>307</v>
      </c>
      <c r="AE29" s="147" t="s">
        <v>307</v>
      </c>
    </row>
    <row r="30" spans="1:31" ht="80.25" customHeight="1" x14ac:dyDescent="0.25">
      <c r="A30" s="203"/>
      <c r="B30" s="205"/>
      <c r="C30" s="185"/>
      <c r="D30" s="211"/>
      <c r="E30" s="21">
        <v>4</v>
      </c>
      <c r="F30" s="81" t="s">
        <v>125</v>
      </c>
      <c r="G30" s="32">
        <v>43070</v>
      </c>
      <c r="H30" s="84">
        <v>43098</v>
      </c>
      <c r="I30" s="28">
        <f t="shared" si="3"/>
        <v>4</v>
      </c>
      <c r="J30" s="65">
        <v>0</v>
      </c>
      <c r="K30" s="65">
        <v>0</v>
      </c>
      <c r="L30" s="126">
        <v>1</v>
      </c>
      <c r="M30" s="126">
        <v>1</v>
      </c>
      <c r="N30" s="54" t="s">
        <v>165</v>
      </c>
      <c r="O30" s="176"/>
      <c r="P30" s="95" t="s">
        <v>276</v>
      </c>
      <c r="Q30" s="22" t="s">
        <v>75</v>
      </c>
      <c r="R30" s="75" t="s">
        <v>207</v>
      </c>
      <c r="S30" s="37" t="s">
        <v>243</v>
      </c>
      <c r="T30" s="115"/>
      <c r="U30" s="116"/>
      <c r="V30" s="117"/>
      <c r="W30" s="118"/>
      <c r="X30" s="145" t="s">
        <v>286</v>
      </c>
      <c r="Y30" s="145" t="s">
        <v>286</v>
      </c>
      <c r="Z30" s="147" t="s">
        <v>307</v>
      </c>
      <c r="AA30" s="147" t="s">
        <v>307</v>
      </c>
      <c r="AB30" s="147" t="s">
        <v>307</v>
      </c>
      <c r="AC30" s="147" t="s">
        <v>307</v>
      </c>
      <c r="AD30" s="147" t="s">
        <v>307</v>
      </c>
      <c r="AE30" s="147" t="s">
        <v>307</v>
      </c>
    </row>
    <row r="31" spans="1:31" ht="170.25" customHeight="1" x14ac:dyDescent="0.25">
      <c r="A31" s="202">
        <v>4</v>
      </c>
      <c r="B31" s="204" t="s">
        <v>88</v>
      </c>
      <c r="C31" s="184" t="s">
        <v>26</v>
      </c>
      <c r="D31" s="206" t="s">
        <v>93</v>
      </c>
      <c r="E31" s="21">
        <v>1</v>
      </c>
      <c r="F31" s="81" t="s">
        <v>117</v>
      </c>
      <c r="G31" s="31">
        <v>42713</v>
      </c>
      <c r="H31" s="84">
        <v>43098</v>
      </c>
      <c r="I31" s="28">
        <f t="shared" si="3"/>
        <v>55</v>
      </c>
      <c r="J31" s="59">
        <v>0.5</v>
      </c>
      <c r="K31" s="59">
        <v>0.75</v>
      </c>
      <c r="L31" s="86">
        <v>1</v>
      </c>
      <c r="M31" s="86">
        <v>1</v>
      </c>
      <c r="N31" s="54" t="s">
        <v>166</v>
      </c>
      <c r="O31" s="172">
        <f>(M31+M32)/2</f>
        <v>1</v>
      </c>
      <c r="P31" s="29" t="s">
        <v>277</v>
      </c>
      <c r="Q31" s="22" t="s">
        <v>140</v>
      </c>
      <c r="R31" s="25" t="s">
        <v>183</v>
      </c>
      <c r="S31" s="37" t="s">
        <v>244</v>
      </c>
      <c r="T31" s="123"/>
      <c r="U31" s="116"/>
      <c r="V31" s="117"/>
      <c r="W31" s="118"/>
      <c r="X31" s="145" t="s">
        <v>286</v>
      </c>
      <c r="Y31" s="145" t="s">
        <v>286</v>
      </c>
      <c r="Z31" s="147" t="s">
        <v>307</v>
      </c>
      <c r="AA31" s="147" t="s">
        <v>307</v>
      </c>
      <c r="AB31" s="147" t="s">
        <v>307</v>
      </c>
      <c r="AC31" s="147" t="s">
        <v>307</v>
      </c>
      <c r="AD31" s="147" t="s">
        <v>307</v>
      </c>
      <c r="AE31" s="147" t="s">
        <v>307</v>
      </c>
    </row>
    <row r="32" spans="1:31" ht="168" customHeight="1" x14ac:dyDescent="0.25">
      <c r="A32" s="203"/>
      <c r="B32" s="205"/>
      <c r="C32" s="185"/>
      <c r="D32" s="207"/>
      <c r="E32" s="20">
        <v>2</v>
      </c>
      <c r="F32" s="80" t="s">
        <v>94</v>
      </c>
      <c r="G32" s="31">
        <v>42713</v>
      </c>
      <c r="H32" s="84">
        <v>43098</v>
      </c>
      <c r="I32" s="28">
        <f t="shared" si="3"/>
        <v>55</v>
      </c>
      <c r="J32" s="59">
        <v>0.5</v>
      </c>
      <c r="K32" s="59">
        <v>0.75</v>
      </c>
      <c r="L32" s="86">
        <v>1</v>
      </c>
      <c r="M32" s="86">
        <v>1</v>
      </c>
      <c r="N32" s="54" t="s">
        <v>166</v>
      </c>
      <c r="O32" s="173"/>
      <c r="P32" s="96" t="s">
        <v>278</v>
      </c>
      <c r="Q32" s="22" t="s">
        <v>140</v>
      </c>
      <c r="R32" s="25" t="s">
        <v>208</v>
      </c>
      <c r="S32" s="87" t="s">
        <v>246</v>
      </c>
      <c r="T32" s="115"/>
      <c r="U32" s="116"/>
      <c r="V32" s="117"/>
      <c r="W32" s="118"/>
      <c r="X32" s="145" t="s">
        <v>286</v>
      </c>
      <c r="Y32" s="145" t="s">
        <v>286</v>
      </c>
      <c r="Z32" s="147" t="s">
        <v>307</v>
      </c>
      <c r="AA32" s="147" t="s">
        <v>307</v>
      </c>
      <c r="AB32" s="147" t="s">
        <v>307</v>
      </c>
      <c r="AC32" s="147" t="s">
        <v>307</v>
      </c>
      <c r="AD32" s="147" t="s">
        <v>307</v>
      </c>
      <c r="AE32" s="147" t="s">
        <v>307</v>
      </c>
    </row>
    <row r="33" spans="1:31" ht="94.5" customHeight="1" x14ac:dyDescent="0.25">
      <c r="A33" s="208">
        <v>5</v>
      </c>
      <c r="B33" s="204" t="s">
        <v>95</v>
      </c>
      <c r="C33" s="184" t="s">
        <v>27</v>
      </c>
      <c r="D33" s="209" t="s">
        <v>96</v>
      </c>
      <c r="E33" s="21">
        <v>1</v>
      </c>
      <c r="F33" s="80" t="s">
        <v>189</v>
      </c>
      <c r="G33" s="32">
        <v>42823</v>
      </c>
      <c r="H33" s="85">
        <v>42916</v>
      </c>
      <c r="I33" s="28">
        <f t="shared" si="3"/>
        <v>13.285714285714286</v>
      </c>
      <c r="J33" s="59">
        <v>1</v>
      </c>
      <c r="K33" s="59">
        <v>1</v>
      </c>
      <c r="L33" s="86">
        <v>1</v>
      </c>
      <c r="M33" s="86">
        <v>1</v>
      </c>
      <c r="N33" s="54" t="s">
        <v>167</v>
      </c>
      <c r="O33" s="169">
        <f>(M33+M34+M35)/3</f>
        <v>0.5</v>
      </c>
      <c r="P33" s="24" t="s">
        <v>279</v>
      </c>
      <c r="Q33" s="22" t="s">
        <v>141</v>
      </c>
      <c r="R33" s="58" t="s">
        <v>209</v>
      </c>
      <c r="S33" s="92" t="s">
        <v>245</v>
      </c>
      <c r="T33" s="115"/>
      <c r="U33" s="116"/>
      <c r="V33" s="117"/>
      <c r="W33" s="118"/>
      <c r="X33" s="145" t="s">
        <v>286</v>
      </c>
      <c r="Y33" s="145" t="s">
        <v>286</v>
      </c>
      <c r="Z33" s="147" t="s">
        <v>307</v>
      </c>
      <c r="AA33" s="147" t="s">
        <v>307</v>
      </c>
      <c r="AB33" s="147" t="s">
        <v>307</v>
      </c>
      <c r="AC33" s="147" t="s">
        <v>307</v>
      </c>
      <c r="AD33" s="147" t="s">
        <v>307</v>
      </c>
      <c r="AE33" s="147" t="s">
        <v>307</v>
      </c>
    </row>
    <row r="34" spans="1:31" ht="198.75" customHeight="1" x14ac:dyDescent="0.25">
      <c r="A34" s="208"/>
      <c r="B34" s="205"/>
      <c r="C34" s="185"/>
      <c r="D34" s="210"/>
      <c r="E34" s="20">
        <v>2</v>
      </c>
      <c r="F34" s="80" t="s">
        <v>192</v>
      </c>
      <c r="G34" s="32">
        <v>42823</v>
      </c>
      <c r="H34" s="85">
        <v>43646</v>
      </c>
      <c r="I34" s="28">
        <f t="shared" si="3"/>
        <v>117.57142857142857</v>
      </c>
      <c r="J34" s="59">
        <v>0.1</v>
      </c>
      <c r="K34" s="59">
        <v>0.1</v>
      </c>
      <c r="L34" s="76">
        <v>0</v>
      </c>
      <c r="M34" s="76">
        <v>0</v>
      </c>
      <c r="N34" s="54" t="s">
        <v>168</v>
      </c>
      <c r="O34" s="170"/>
      <c r="P34" s="24" t="s">
        <v>282</v>
      </c>
      <c r="Q34" s="22" t="s">
        <v>142</v>
      </c>
      <c r="R34" s="26" t="s">
        <v>210</v>
      </c>
      <c r="S34" s="36" t="s">
        <v>227</v>
      </c>
      <c r="T34" s="115"/>
      <c r="U34" s="116"/>
      <c r="V34" s="117"/>
      <c r="W34" s="118"/>
      <c r="X34" s="132" t="s">
        <v>296</v>
      </c>
      <c r="Y34" s="133" t="s">
        <v>295</v>
      </c>
      <c r="Z34" s="147" t="s">
        <v>307</v>
      </c>
      <c r="AA34" s="133" t="s">
        <v>315</v>
      </c>
      <c r="AB34" s="147" t="s">
        <v>307</v>
      </c>
      <c r="AC34" s="147" t="s">
        <v>307</v>
      </c>
      <c r="AD34" s="147" t="s">
        <v>307</v>
      </c>
      <c r="AE34" s="147" t="s">
        <v>307</v>
      </c>
    </row>
    <row r="35" spans="1:31" s="94" customFormat="1" ht="253.5" customHeight="1" x14ac:dyDescent="0.25">
      <c r="A35" s="208"/>
      <c r="B35" s="205"/>
      <c r="C35" s="185"/>
      <c r="D35" s="210"/>
      <c r="E35" s="22">
        <v>3</v>
      </c>
      <c r="F35" s="80" t="s">
        <v>97</v>
      </c>
      <c r="G35" s="31">
        <v>42823</v>
      </c>
      <c r="H35" s="31">
        <v>43646</v>
      </c>
      <c r="I35" s="93">
        <f t="shared" si="3"/>
        <v>117.57142857142857</v>
      </c>
      <c r="J35" s="59">
        <v>0.1</v>
      </c>
      <c r="K35" s="59">
        <v>0.1</v>
      </c>
      <c r="L35" s="76">
        <v>0.1</v>
      </c>
      <c r="M35" s="76">
        <v>0.5</v>
      </c>
      <c r="N35" s="59" t="s">
        <v>168</v>
      </c>
      <c r="O35" s="171"/>
      <c r="P35" s="24" t="s">
        <v>283</v>
      </c>
      <c r="Q35" s="22" t="s">
        <v>143</v>
      </c>
      <c r="R35" s="23" t="s">
        <v>211</v>
      </c>
      <c r="S35" s="36" t="s">
        <v>227</v>
      </c>
      <c r="T35" s="114"/>
      <c r="U35" s="111"/>
      <c r="V35" s="112"/>
      <c r="W35" s="113"/>
      <c r="X35" s="132" t="s">
        <v>297</v>
      </c>
      <c r="Y35" s="133" t="s">
        <v>298</v>
      </c>
      <c r="Z35" s="135" t="s">
        <v>316</v>
      </c>
      <c r="AA35" s="133" t="s">
        <v>317</v>
      </c>
      <c r="AB35" s="147" t="s">
        <v>307</v>
      </c>
      <c r="AC35" s="147" t="s">
        <v>307</v>
      </c>
      <c r="AD35" s="147" t="s">
        <v>307</v>
      </c>
      <c r="AE35" s="147" t="s">
        <v>307</v>
      </c>
    </row>
    <row r="36" spans="1:31" ht="94.15" customHeight="1" x14ac:dyDescent="0.25">
      <c r="A36" s="180">
        <v>6</v>
      </c>
      <c r="B36" s="182" t="s">
        <v>98</v>
      </c>
      <c r="C36" s="184" t="s">
        <v>28</v>
      </c>
      <c r="D36" s="193" t="s">
        <v>99</v>
      </c>
      <c r="E36" s="20">
        <v>1</v>
      </c>
      <c r="F36" s="80" t="s">
        <v>126</v>
      </c>
      <c r="G36" s="31">
        <v>42823</v>
      </c>
      <c r="H36" s="84">
        <v>43007</v>
      </c>
      <c r="I36" s="28">
        <f t="shared" si="3"/>
        <v>26.285714285714285</v>
      </c>
      <c r="J36" s="43">
        <v>0.35</v>
      </c>
      <c r="K36" s="43">
        <v>1</v>
      </c>
      <c r="L36" s="125">
        <v>1</v>
      </c>
      <c r="M36" s="125">
        <v>1</v>
      </c>
      <c r="N36" s="54" t="s">
        <v>159</v>
      </c>
      <c r="O36" s="174">
        <f>(M36+M37+M38+M39+M40+M41+M42+M43+M44+M45+M46)/11</f>
        <v>0.18181818181818182</v>
      </c>
      <c r="P36" s="24" t="s">
        <v>268</v>
      </c>
      <c r="Q36" s="25" t="s">
        <v>136</v>
      </c>
      <c r="R36" s="59" t="s">
        <v>222</v>
      </c>
      <c r="S36" s="36" t="s">
        <v>247</v>
      </c>
      <c r="T36" s="115"/>
      <c r="U36" s="116"/>
      <c r="V36" s="117"/>
      <c r="W36" s="118"/>
      <c r="X36" s="145" t="s">
        <v>286</v>
      </c>
      <c r="Y36" s="145" t="s">
        <v>307</v>
      </c>
      <c r="Z36" s="138" t="s">
        <v>307</v>
      </c>
      <c r="AA36" s="133" t="s">
        <v>307</v>
      </c>
      <c r="AB36" s="133" t="s">
        <v>307</v>
      </c>
      <c r="AC36" s="133" t="s">
        <v>307</v>
      </c>
      <c r="AD36" s="133" t="s">
        <v>307</v>
      </c>
      <c r="AE36" s="133" t="s">
        <v>307</v>
      </c>
    </row>
    <row r="37" spans="1:31" ht="100.15" customHeight="1" x14ac:dyDescent="0.25">
      <c r="A37" s="181"/>
      <c r="B37" s="192"/>
      <c r="C37" s="185"/>
      <c r="D37" s="194"/>
      <c r="E37" s="20">
        <v>2</v>
      </c>
      <c r="F37" s="80" t="s">
        <v>100</v>
      </c>
      <c r="G37" s="32">
        <v>42823</v>
      </c>
      <c r="H37" s="85">
        <v>43646</v>
      </c>
      <c r="I37" s="28">
        <f t="shared" si="3"/>
        <v>117.57142857142857</v>
      </c>
      <c r="J37" s="59">
        <v>1</v>
      </c>
      <c r="K37" s="59">
        <v>1</v>
      </c>
      <c r="L37" s="86">
        <v>1</v>
      </c>
      <c r="M37" s="86">
        <v>1</v>
      </c>
      <c r="N37" s="56" t="s">
        <v>173</v>
      </c>
      <c r="O37" s="175"/>
      <c r="P37" s="24" t="s">
        <v>280</v>
      </c>
      <c r="Q37" s="22" t="s">
        <v>144</v>
      </c>
      <c r="R37" s="26" t="s">
        <v>187</v>
      </c>
      <c r="S37" s="42" t="s">
        <v>247</v>
      </c>
      <c r="T37" s="115"/>
      <c r="U37" s="116"/>
      <c r="V37" s="117"/>
      <c r="W37" s="118"/>
      <c r="X37" s="145" t="s">
        <v>286</v>
      </c>
      <c r="Y37" s="145" t="s">
        <v>286</v>
      </c>
      <c r="Z37" s="135"/>
      <c r="AA37" s="133" t="s">
        <v>307</v>
      </c>
      <c r="AB37" s="133" t="s">
        <v>307</v>
      </c>
      <c r="AC37" s="133" t="s">
        <v>307</v>
      </c>
      <c r="AD37" s="133" t="s">
        <v>307</v>
      </c>
      <c r="AE37" s="133" t="s">
        <v>307</v>
      </c>
    </row>
    <row r="38" spans="1:31" ht="105" customHeight="1" x14ac:dyDescent="0.25">
      <c r="A38" s="181"/>
      <c r="B38" s="192"/>
      <c r="C38" s="185"/>
      <c r="D38" s="194"/>
      <c r="E38" s="20">
        <v>3</v>
      </c>
      <c r="F38" s="80" t="s">
        <v>101</v>
      </c>
      <c r="G38" s="32">
        <v>42823</v>
      </c>
      <c r="H38" s="85">
        <v>43646</v>
      </c>
      <c r="I38" s="28">
        <f t="shared" si="3"/>
        <v>117.57142857142857</v>
      </c>
      <c r="J38" s="59">
        <v>0</v>
      </c>
      <c r="K38" s="59">
        <v>0</v>
      </c>
      <c r="L38" s="76">
        <v>0</v>
      </c>
      <c r="M38" s="76">
        <v>0</v>
      </c>
      <c r="N38" s="54" t="s">
        <v>169</v>
      </c>
      <c r="O38" s="175"/>
      <c r="P38" s="24" t="s">
        <v>281</v>
      </c>
      <c r="Q38" s="22" t="s">
        <v>145</v>
      </c>
      <c r="R38" s="58" t="s">
        <v>182</v>
      </c>
      <c r="S38" s="37" t="s">
        <v>248</v>
      </c>
      <c r="T38" s="115"/>
      <c r="U38" s="116"/>
      <c r="V38" s="117"/>
      <c r="W38" s="118"/>
      <c r="X38" s="132" t="s">
        <v>299</v>
      </c>
      <c r="Y38" s="133" t="s">
        <v>289</v>
      </c>
      <c r="Z38" s="133" t="s">
        <v>307</v>
      </c>
      <c r="AA38" s="136" t="s">
        <v>311</v>
      </c>
      <c r="AB38" s="133" t="s">
        <v>307</v>
      </c>
      <c r="AC38" s="133" t="s">
        <v>307</v>
      </c>
      <c r="AD38" s="133" t="s">
        <v>307</v>
      </c>
      <c r="AE38" s="133" t="s">
        <v>307</v>
      </c>
    </row>
    <row r="39" spans="1:31" ht="54" customHeight="1" x14ac:dyDescent="0.25">
      <c r="A39" s="181"/>
      <c r="B39" s="192"/>
      <c r="C39" s="185"/>
      <c r="D39" s="194"/>
      <c r="E39" s="20">
        <v>4</v>
      </c>
      <c r="F39" s="80" t="s">
        <v>193</v>
      </c>
      <c r="G39" s="32">
        <v>42823</v>
      </c>
      <c r="H39" s="85">
        <v>43646</v>
      </c>
      <c r="I39" s="28">
        <f t="shared" si="3"/>
        <v>117.57142857142857</v>
      </c>
      <c r="J39" s="43">
        <v>0</v>
      </c>
      <c r="K39" s="43">
        <v>0</v>
      </c>
      <c r="L39" s="77">
        <v>0</v>
      </c>
      <c r="M39" s="77">
        <v>0</v>
      </c>
      <c r="N39" s="54" t="s">
        <v>170</v>
      </c>
      <c r="O39" s="175"/>
      <c r="P39" s="24" t="s">
        <v>284</v>
      </c>
      <c r="Q39" s="22" t="s">
        <v>103</v>
      </c>
      <c r="R39" s="58" t="s">
        <v>182</v>
      </c>
      <c r="S39" s="37" t="s">
        <v>223</v>
      </c>
      <c r="T39" s="115"/>
      <c r="U39" s="116"/>
      <c r="V39" s="117"/>
      <c r="W39" s="118"/>
      <c r="X39" s="132" t="s">
        <v>300</v>
      </c>
      <c r="Y39" s="133" t="s">
        <v>289</v>
      </c>
      <c r="Z39" s="133" t="s">
        <v>307</v>
      </c>
      <c r="AA39" s="136" t="s">
        <v>311</v>
      </c>
      <c r="AB39" s="133" t="s">
        <v>307</v>
      </c>
      <c r="AC39" s="133" t="s">
        <v>307</v>
      </c>
      <c r="AD39" s="133" t="s">
        <v>307</v>
      </c>
      <c r="AE39" s="133" t="s">
        <v>307</v>
      </c>
    </row>
    <row r="40" spans="1:31" ht="54.75" customHeight="1" x14ac:dyDescent="0.25">
      <c r="A40" s="181"/>
      <c r="B40" s="192"/>
      <c r="C40" s="185"/>
      <c r="D40" s="194"/>
      <c r="E40" s="20">
        <v>5</v>
      </c>
      <c r="F40" s="80" t="s">
        <v>127</v>
      </c>
      <c r="G40" s="32">
        <v>42823</v>
      </c>
      <c r="H40" s="85">
        <v>43646</v>
      </c>
      <c r="I40" s="28">
        <f t="shared" si="3"/>
        <v>117.57142857142857</v>
      </c>
      <c r="J40" s="43">
        <v>0</v>
      </c>
      <c r="K40" s="43">
        <v>0</v>
      </c>
      <c r="L40" s="77">
        <v>0</v>
      </c>
      <c r="M40" s="77">
        <v>0</v>
      </c>
      <c r="N40" s="54" t="s">
        <v>171</v>
      </c>
      <c r="O40" s="175"/>
      <c r="P40" s="24" t="s">
        <v>195</v>
      </c>
      <c r="Q40" s="27" t="s">
        <v>146</v>
      </c>
      <c r="R40" s="58" t="s">
        <v>182</v>
      </c>
      <c r="S40" s="37" t="s">
        <v>223</v>
      </c>
      <c r="T40" s="115"/>
      <c r="U40" s="116"/>
      <c r="V40" s="117"/>
      <c r="W40" s="118"/>
      <c r="X40" s="132" t="s">
        <v>195</v>
      </c>
      <c r="Y40" s="133" t="s">
        <v>289</v>
      </c>
      <c r="Z40" s="133" t="s">
        <v>307</v>
      </c>
      <c r="AA40" s="136" t="s">
        <v>311</v>
      </c>
      <c r="AB40" s="133" t="s">
        <v>307</v>
      </c>
      <c r="AC40" s="133" t="s">
        <v>307</v>
      </c>
      <c r="AD40" s="133" t="s">
        <v>307</v>
      </c>
      <c r="AE40" s="133" t="s">
        <v>307</v>
      </c>
    </row>
    <row r="41" spans="1:31" ht="69" customHeight="1" x14ac:dyDescent="0.25">
      <c r="A41" s="181"/>
      <c r="B41" s="192"/>
      <c r="C41" s="185"/>
      <c r="D41" s="194"/>
      <c r="E41" s="20">
        <v>6</v>
      </c>
      <c r="F41" s="80" t="s">
        <v>128</v>
      </c>
      <c r="G41" s="32">
        <v>42823</v>
      </c>
      <c r="H41" s="85">
        <v>43646</v>
      </c>
      <c r="I41" s="28">
        <f t="shared" si="3"/>
        <v>117.57142857142857</v>
      </c>
      <c r="J41" s="43">
        <v>0</v>
      </c>
      <c r="K41" s="43">
        <v>0</v>
      </c>
      <c r="L41" s="77">
        <v>0</v>
      </c>
      <c r="M41" s="77">
        <v>0</v>
      </c>
      <c r="N41" s="54" t="s">
        <v>161</v>
      </c>
      <c r="O41" s="175"/>
      <c r="P41" s="29" t="s">
        <v>195</v>
      </c>
      <c r="Q41" s="22" t="s">
        <v>69</v>
      </c>
      <c r="R41" s="58" t="s">
        <v>182</v>
      </c>
      <c r="S41" s="37" t="s">
        <v>223</v>
      </c>
      <c r="T41" s="115"/>
      <c r="U41" s="116"/>
      <c r="V41" s="117"/>
      <c r="W41" s="118"/>
      <c r="X41" s="139" t="s">
        <v>195</v>
      </c>
      <c r="Y41" s="133" t="s">
        <v>289</v>
      </c>
      <c r="Z41" s="133" t="s">
        <v>307</v>
      </c>
      <c r="AA41" s="136" t="s">
        <v>311</v>
      </c>
      <c r="AB41" s="133" t="s">
        <v>307</v>
      </c>
      <c r="AC41" s="133" t="s">
        <v>307</v>
      </c>
      <c r="AD41" s="133" t="s">
        <v>307</v>
      </c>
      <c r="AE41" s="133" t="s">
        <v>307</v>
      </c>
    </row>
    <row r="42" spans="1:31" ht="82.5" customHeight="1" x14ac:dyDescent="0.25">
      <c r="A42" s="181"/>
      <c r="B42" s="192"/>
      <c r="C42" s="185"/>
      <c r="D42" s="194"/>
      <c r="E42" s="20">
        <v>7</v>
      </c>
      <c r="F42" s="80" t="s">
        <v>129</v>
      </c>
      <c r="G42" s="32">
        <v>42823</v>
      </c>
      <c r="H42" s="85">
        <v>43646</v>
      </c>
      <c r="I42" s="28">
        <f t="shared" si="3"/>
        <v>117.57142857142857</v>
      </c>
      <c r="J42" s="43">
        <v>0</v>
      </c>
      <c r="K42" s="43">
        <v>0</v>
      </c>
      <c r="L42" s="77">
        <v>0</v>
      </c>
      <c r="M42" s="77">
        <v>0</v>
      </c>
      <c r="N42" s="54" t="s">
        <v>171</v>
      </c>
      <c r="O42" s="175"/>
      <c r="P42" s="64" t="s">
        <v>195</v>
      </c>
      <c r="Q42" s="22" t="s">
        <v>70</v>
      </c>
      <c r="R42" s="58" t="s">
        <v>182</v>
      </c>
      <c r="S42" s="37" t="s">
        <v>223</v>
      </c>
      <c r="T42" s="115"/>
      <c r="U42" s="116"/>
      <c r="V42" s="117"/>
      <c r="W42" s="118"/>
      <c r="X42" s="140" t="s">
        <v>195</v>
      </c>
      <c r="Y42" s="133" t="s">
        <v>289</v>
      </c>
      <c r="Z42" s="133" t="s">
        <v>307</v>
      </c>
      <c r="AA42" s="136" t="s">
        <v>311</v>
      </c>
      <c r="AB42" s="133" t="s">
        <v>307</v>
      </c>
      <c r="AC42" s="133" t="s">
        <v>307</v>
      </c>
      <c r="AD42" s="133" t="s">
        <v>307</v>
      </c>
      <c r="AE42" s="133" t="s">
        <v>307</v>
      </c>
    </row>
    <row r="43" spans="1:31" ht="77.25" customHeight="1" x14ac:dyDescent="0.25">
      <c r="A43" s="181"/>
      <c r="B43" s="192"/>
      <c r="C43" s="185"/>
      <c r="D43" s="194"/>
      <c r="E43" s="20">
        <v>8</v>
      </c>
      <c r="F43" s="80" t="s">
        <v>130</v>
      </c>
      <c r="G43" s="32">
        <v>42823</v>
      </c>
      <c r="H43" s="85">
        <v>43646</v>
      </c>
      <c r="I43" s="28">
        <f t="shared" si="3"/>
        <v>117.57142857142857</v>
      </c>
      <c r="J43" s="43">
        <v>0</v>
      </c>
      <c r="K43" s="43">
        <v>0</v>
      </c>
      <c r="L43" s="77">
        <v>0</v>
      </c>
      <c r="M43" s="77">
        <v>0</v>
      </c>
      <c r="N43" s="54" t="s">
        <v>172</v>
      </c>
      <c r="O43" s="175"/>
      <c r="P43" s="64" t="s">
        <v>195</v>
      </c>
      <c r="Q43" s="22" t="s">
        <v>71</v>
      </c>
      <c r="R43" s="58" t="s">
        <v>182</v>
      </c>
      <c r="S43" s="37" t="s">
        <v>223</v>
      </c>
      <c r="T43" s="115"/>
      <c r="U43" s="116"/>
      <c r="V43" s="117"/>
      <c r="W43" s="118"/>
      <c r="X43" s="140" t="s">
        <v>195</v>
      </c>
      <c r="Y43" s="133" t="s">
        <v>289</v>
      </c>
      <c r="Z43" s="133" t="s">
        <v>307</v>
      </c>
      <c r="AA43" s="136" t="s">
        <v>311</v>
      </c>
      <c r="AB43" s="133" t="s">
        <v>307</v>
      </c>
      <c r="AC43" s="133" t="s">
        <v>307</v>
      </c>
      <c r="AD43" s="133" t="s">
        <v>307</v>
      </c>
      <c r="AE43" s="133" t="s">
        <v>307</v>
      </c>
    </row>
    <row r="44" spans="1:31" ht="64.5" customHeight="1" x14ac:dyDescent="0.25">
      <c r="A44" s="181"/>
      <c r="B44" s="192"/>
      <c r="C44" s="185"/>
      <c r="D44" s="194"/>
      <c r="E44" s="20">
        <v>9</v>
      </c>
      <c r="F44" s="80" t="s">
        <v>131</v>
      </c>
      <c r="G44" s="32">
        <v>42823</v>
      </c>
      <c r="H44" s="85">
        <v>43646</v>
      </c>
      <c r="I44" s="28">
        <f t="shared" si="3"/>
        <v>117.57142857142857</v>
      </c>
      <c r="J44" s="43">
        <v>0</v>
      </c>
      <c r="K44" s="43">
        <v>0</v>
      </c>
      <c r="L44" s="77">
        <v>0</v>
      </c>
      <c r="M44" s="77">
        <v>0</v>
      </c>
      <c r="N44" s="55" t="s">
        <v>156</v>
      </c>
      <c r="O44" s="175"/>
      <c r="P44" s="64" t="s">
        <v>196</v>
      </c>
      <c r="Q44" s="22" t="s">
        <v>75</v>
      </c>
      <c r="R44" s="58" t="s">
        <v>182</v>
      </c>
      <c r="S44" s="37" t="s">
        <v>223</v>
      </c>
      <c r="T44" s="115"/>
      <c r="U44" s="116"/>
      <c r="V44" s="117"/>
      <c r="W44" s="118"/>
      <c r="X44" s="140" t="s">
        <v>301</v>
      </c>
      <c r="Y44" s="133" t="s">
        <v>289</v>
      </c>
      <c r="Z44" s="133" t="s">
        <v>307</v>
      </c>
      <c r="AA44" s="136" t="s">
        <v>311</v>
      </c>
      <c r="AB44" s="133" t="s">
        <v>307</v>
      </c>
      <c r="AC44" s="133" t="s">
        <v>307</v>
      </c>
      <c r="AD44" s="133" t="s">
        <v>307</v>
      </c>
      <c r="AE44" s="133" t="s">
        <v>307</v>
      </c>
    </row>
    <row r="45" spans="1:31" ht="63" customHeight="1" x14ac:dyDescent="0.25">
      <c r="A45" s="181"/>
      <c r="B45" s="192"/>
      <c r="C45" s="185"/>
      <c r="D45" s="194"/>
      <c r="E45" s="20">
        <v>10</v>
      </c>
      <c r="F45" s="80" t="s">
        <v>132</v>
      </c>
      <c r="G45" s="32">
        <v>42823</v>
      </c>
      <c r="H45" s="85">
        <v>43646</v>
      </c>
      <c r="I45" s="28">
        <f t="shared" si="3"/>
        <v>117.57142857142857</v>
      </c>
      <c r="J45" s="43">
        <v>0</v>
      </c>
      <c r="K45" s="43">
        <v>0</v>
      </c>
      <c r="L45" s="77">
        <v>0</v>
      </c>
      <c r="M45" s="77">
        <v>0</v>
      </c>
      <c r="N45" s="55" t="s">
        <v>157</v>
      </c>
      <c r="O45" s="175"/>
      <c r="P45" s="64" t="s">
        <v>196</v>
      </c>
      <c r="Q45" s="27" t="s">
        <v>102</v>
      </c>
      <c r="R45" s="58" t="s">
        <v>182</v>
      </c>
      <c r="S45" s="37" t="s">
        <v>223</v>
      </c>
      <c r="T45" s="115"/>
      <c r="U45" s="116"/>
      <c r="V45" s="117"/>
      <c r="W45" s="118"/>
      <c r="X45" s="140" t="s">
        <v>196</v>
      </c>
      <c r="Y45" s="133" t="s">
        <v>289</v>
      </c>
      <c r="Z45" s="133" t="s">
        <v>307</v>
      </c>
      <c r="AA45" s="136" t="s">
        <v>311</v>
      </c>
      <c r="AB45" s="133" t="s">
        <v>307</v>
      </c>
      <c r="AC45" s="133" t="s">
        <v>307</v>
      </c>
      <c r="AD45" s="133" t="s">
        <v>307</v>
      </c>
      <c r="AE45" s="133" t="s">
        <v>307</v>
      </c>
    </row>
    <row r="46" spans="1:31" ht="91.9" customHeight="1" x14ac:dyDescent="0.25">
      <c r="A46" s="181"/>
      <c r="B46" s="192"/>
      <c r="C46" s="185"/>
      <c r="D46" s="194"/>
      <c r="E46" s="20">
        <v>11</v>
      </c>
      <c r="F46" s="80" t="s">
        <v>133</v>
      </c>
      <c r="G46" s="32">
        <v>42823</v>
      </c>
      <c r="H46" s="85">
        <v>43646</v>
      </c>
      <c r="I46" s="28">
        <f t="shared" si="3"/>
        <v>117.57142857142857</v>
      </c>
      <c r="J46" s="43">
        <v>0</v>
      </c>
      <c r="K46" s="43">
        <v>0</v>
      </c>
      <c r="L46" s="77">
        <v>0</v>
      </c>
      <c r="M46" s="77">
        <v>0</v>
      </c>
      <c r="N46" s="55" t="s">
        <v>158</v>
      </c>
      <c r="O46" s="176"/>
      <c r="P46" s="64" t="s">
        <v>196</v>
      </c>
      <c r="Q46" s="22" t="s">
        <v>72</v>
      </c>
      <c r="R46" s="58" t="s">
        <v>182</v>
      </c>
      <c r="S46" s="37" t="s">
        <v>223</v>
      </c>
      <c r="T46" s="115"/>
      <c r="U46" s="116"/>
      <c r="V46" s="117"/>
      <c r="W46" s="118"/>
      <c r="X46" s="140" t="s">
        <v>301</v>
      </c>
      <c r="Y46" s="133" t="s">
        <v>289</v>
      </c>
      <c r="Z46" s="133" t="s">
        <v>307</v>
      </c>
      <c r="AA46" s="136" t="s">
        <v>311</v>
      </c>
      <c r="AB46" s="133" t="s">
        <v>307</v>
      </c>
      <c r="AC46" s="133" t="s">
        <v>307</v>
      </c>
      <c r="AD46" s="133" t="s">
        <v>307</v>
      </c>
      <c r="AE46" s="133" t="s">
        <v>307</v>
      </c>
    </row>
    <row r="47" spans="1:31" ht="212.25" customHeight="1" x14ac:dyDescent="0.25">
      <c r="A47" s="180">
        <v>7</v>
      </c>
      <c r="B47" s="182" t="s">
        <v>118</v>
      </c>
      <c r="C47" s="184" t="s">
        <v>61</v>
      </c>
      <c r="D47" s="193" t="s">
        <v>63</v>
      </c>
      <c r="E47" s="20">
        <v>1</v>
      </c>
      <c r="F47" s="80" t="s">
        <v>104</v>
      </c>
      <c r="G47" s="32">
        <v>42823</v>
      </c>
      <c r="H47" s="85">
        <v>43646</v>
      </c>
      <c r="I47" s="28">
        <f t="shared" si="3"/>
        <v>117.57142857142857</v>
      </c>
      <c r="J47" s="59">
        <v>0.3</v>
      </c>
      <c r="K47" s="59">
        <v>0.5</v>
      </c>
      <c r="L47" s="76">
        <v>0.5</v>
      </c>
      <c r="M47" s="76">
        <v>0.5</v>
      </c>
      <c r="N47" s="39"/>
      <c r="O47" s="199">
        <f>(M47+M48+M49+M50)/4</f>
        <v>0.875</v>
      </c>
      <c r="P47" s="29" t="s">
        <v>256</v>
      </c>
      <c r="Q47" s="49" t="s">
        <v>134</v>
      </c>
      <c r="R47" s="25" t="s">
        <v>212</v>
      </c>
      <c r="S47" s="37" t="s">
        <v>223</v>
      </c>
      <c r="T47" s="115"/>
      <c r="U47" s="116"/>
      <c r="V47" s="117"/>
      <c r="W47" s="118"/>
      <c r="X47" s="139" t="s">
        <v>302</v>
      </c>
      <c r="Y47" s="141" t="s">
        <v>303</v>
      </c>
      <c r="Z47" s="135" t="s">
        <v>318</v>
      </c>
      <c r="AA47" s="136" t="s">
        <v>321</v>
      </c>
      <c r="AB47" s="138" t="s">
        <v>307</v>
      </c>
      <c r="AC47" s="138" t="s">
        <v>307</v>
      </c>
      <c r="AD47" s="138" t="s">
        <v>307</v>
      </c>
      <c r="AE47" s="138" t="s">
        <v>307</v>
      </c>
    </row>
    <row r="48" spans="1:31" ht="97.15" customHeight="1" x14ac:dyDescent="0.25">
      <c r="A48" s="181"/>
      <c r="B48" s="183"/>
      <c r="C48" s="185"/>
      <c r="D48" s="194"/>
      <c r="E48" s="20">
        <v>2</v>
      </c>
      <c r="F48" s="80" t="s">
        <v>106</v>
      </c>
      <c r="G48" s="32">
        <v>42823</v>
      </c>
      <c r="H48" s="85">
        <v>43098</v>
      </c>
      <c r="I48" s="28">
        <f t="shared" si="3"/>
        <v>39.285714285714285</v>
      </c>
      <c r="J48" s="59">
        <v>0.2</v>
      </c>
      <c r="K48" s="59">
        <v>0.21</v>
      </c>
      <c r="L48" s="86">
        <v>1</v>
      </c>
      <c r="M48" s="86">
        <v>1</v>
      </c>
      <c r="N48" s="39"/>
      <c r="O48" s="200"/>
      <c r="P48" s="29" t="s">
        <v>249</v>
      </c>
      <c r="Q48" s="49" t="s">
        <v>149</v>
      </c>
      <c r="R48" s="58" t="s">
        <v>213</v>
      </c>
      <c r="S48" s="37" t="s">
        <v>224</v>
      </c>
      <c r="T48" s="115"/>
      <c r="U48" s="116"/>
      <c r="V48" s="117"/>
      <c r="W48" s="118"/>
      <c r="X48" s="146" t="s">
        <v>286</v>
      </c>
      <c r="Y48" s="141" t="s">
        <v>286</v>
      </c>
      <c r="Z48" s="138" t="s">
        <v>307</v>
      </c>
      <c r="AA48" s="138" t="s">
        <v>307</v>
      </c>
      <c r="AB48" s="138" t="s">
        <v>307</v>
      </c>
      <c r="AC48" s="138" t="s">
        <v>307</v>
      </c>
      <c r="AD48" s="138" t="s">
        <v>307</v>
      </c>
      <c r="AE48" s="138" t="s">
        <v>307</v>
      </c>
    </row>
    <row r="49" spans="1:31" ht="240" customHeight="1" x14ac:dyDescent="0.25">
      <c r="A49" s="181"/>
      <c r="B49" s="183"/>
      <c r="C49" s="185"/>
      <c r="D49" s="194"/>
      <c r="E49" s="20">
        <v>3</v>
      </c>
      <c r="F49" s="80" t="s">
        <v>108</v>
      </c>
      <c r="G49" s="32">
        <v>42713</v>
      </c>
      <c r="H49" s="85">
        <v>43098</v>
      </c>
      <c r="I49" s="28">
        <f t="shared" si="3"/>
        <v>55</v>
      </c>
      <c r="J49" s="59">
        <v>0.5</v>
      </c>
      <c r="K49" s="59">
        <v>0.75</v>
      </c>
      <c r="L49" s="86">
        <v>1</v>
      </c>
      <c r="M49" s="86">
        <v>1</v>
      </c>
      <c r="N49" s="54" t="s">
        <v>174</v>
      </c>
      <c r="O49" s="200"/>
      <c r="P49" s="29" t="s">
        <v>257</v>
      </c>
      <c r="Q49" s="27" t="s">
        <v>102</v>
      </c>
      <c r="R49" s="58" t="s">
        <v>188</v>
      </c>
      <c r="S49" s="37" t="s">
        <v>226</v>
      </c>
      <c r="T49" s="115"/>
      <c r="U49" s="116"/>
      <c r="V49" s="117"/>
      <c r="W49" s="118"/>
      <c r="X49" s="146" t="s">
        <v>286</v>
      </c>
      <c r="Y49" s="141" t="s">
        <v>286</v>
      </c>
      <c r="Z49" s="138" t="s">
        <v>307</v>
      </c>
      <c r="AA49" s="138" t="s">
        <v>307</v>
      </c>
      <c r="AB49" s="138" t="s">
        <v>307</v>
      </c>
      <c r="AC49" s="138" t="s">
        <v>307</v>
      </c>
      <c r="AD49" s="138" t="s">
        <v>307</v>
      </c>
      <c r="AE49" s="138" t="s">
        <v>307</v>
      </c>
    </row>
    <row r="50" spans="1:31" ht="123.75" customHeight="1" x14ac:dyDescent="0.25">
      <c r="A50" s="195"/>
      <c r="B50" s="196"/>
      <c r="C50" s="197"/>
      <c r="D50" s="198"/>
      <c r="E50" s="20">
        <v>4</v>
      </c>
      <c r="F50" s="80" t="s">
        <v>105</v>
      </c>
      <c r="G50" s="32">
        <v>42713</v>
      </c>
      <c r="H50" s="85">
        <v>43098</v>
      </c>
      <c r="I50" s="28">
        <f t="shared" si="3"/>
        <v>55</v>
      </c>
      <c r="J50" s="59">
        <v>0.5</v>
      </c>
      <c r="K50" s="59">
        <v>0.75</v>
      </c>
      <c r="L50" s="86">
        <v>1</v>
      </c>
      <c r="M50" s="86">
        <v>1</v>
      </c>
      <c r="N50" s="54" t="s">
        <v>175</v>
      </c>
      <c r="O50" s="201"/>
      <c r="P50" s="29" t="s">
        <v>250</v>
      </c>
      <c r="Q50" s="44" t="s">
        <v>107</v>
      </c>
      <c r="R50" s="25" t="s">
        <v>214</v>
      </c>
      <c r="S50" s="41" t="s">
        <v>228</v>
      </c>
      <c r="T50" s="115"/>
      <c r="U50" s="116"/>
      <c r="V50" s="117"/>
      <c r="W50" s="118"/>
      <c r="X50" s="146" t="s">
        <v>286</v>
      </c>
      <c r="Y50" s="141" t="s">
        <v>286</v>
      </c>
      <c r="Z50" s="138" t="s">
        <v>307</v>
      </c>
      <c r="AA50" s="138" t="s">
        <v>307</v>
      </c>
      <c r="AB50" s="138" t="s">
        <v>307</v>
      </c>
      <c r="AC50" s="138" t="s">
        <v>307</v>
      </c>
      <c r="AD50" s="138" t="s">
        <v>307</v>
      </c>
      <c r="AE50" s="138" t="s">
        <v>307</v>
      </c>
    </row>
    <row r="51" spans="1:31" ht="69" customHeight="1" x14ac:dyDescent="0.25">
      <c r="A51" s="180">
        <v>8</v>
      </c>
      <c r="B51" s="182" t="s">
        <v>114</v>
      </c>
      <c r="C51" s="184" t="s">
        <v>60</v>
      </c>
      <c r="D51" s="186" t="s">
        <v>115</v>
      </c>
      <c r="E51" s="20">
        <v>1</v>
      </c>
      <c r="F51" s="80" t="s">
        <v>110</v>
      </c>
      <c r="G51" s="31">
        <v>42823</v>
      </c>
      <c r="H51" s="84">
        <v>43007</v>
      </c>
      <c r="I51" s="28">
        <f t="shared" si="3"/>
        <v>26.285714285714285</v>
      </c>
      <c r="J51" s="43">
        <v>0.35</v>
      </c>
      <c r="K51" s="43">
        <v>1</v>
      </c>
      <c r="L51" s="125">
        <v>1</v>
      </c>
      <c r="M51" s="125">
        <v>1</v>
      </c>
      <c r="N51" s="54" t="s">
        <v>159</v>
      </c>
      <c r="O51" s="189">
        <f>(M51+M52+M53+M54+M55+M56)/6</f>
        <v>0.83333333333333337</v>
      </c>
      <c r="P51" s="24" t="s">
        <v>194</v>
      </c>
      <c r="Q51" s="25" t="s">
        <v>136</v>
      </c>
      <c r="R51" s="59" t="s">
        <v>186</v>
      </c>
      <c r="S51" s="37" t="s">
        <v>225</v>
      </c>
      <c r="T51" s="115"/>
      <c r="U51" s="116"/>
      <c r="V51" s="117"/>
      <c r="W51" s="118"/>
      <c r="X51" s="146" t="s">
        <v>286</v>
      </c>
      <c r="Y51" s="141" t="s">
        <v>286</v>
      </c>
      <c r="Z51" s="138" t="s">
        <v>320</v>
      </c>
      <c r="AA51" s="136" t="s">
        <v>319</v>
      </c>
      <c r="AB51" s="133" t="s">
        <v>307</v>
      </c>
      <c r="AC51" s="133" t="s">
        <v>307</v>
      </c>
      <c r="AD51" s="133" t="s">
        <v>307</v>
      </c>
      <c r="AE51" s="147" t="s">
        <v>307</v>
      </c>
    </row>
    <row r="52" spans="1:31" ht="84" customHeight="1" x14ac:dyDescent="0.25">
      <c r="A52" s="181"/>
      <c r="B52" s="183"/>
      <c r="C52" s="185"/>
      <c r="D52" s="187"/>
      <c r="E52" s="20">
        <v>2</v>
      </c>
      <c r="F52" s="80" t="s">
        <v>147</v>
      </c>
      <c r="G52" s="32">
        <v>42823</v>
      </c>
      <c r="H52" s="85">
        <v>43069</v>
      </c>
      <c r="I52" s="28">
        <f t="shared" si="3"/>
        <v>35.142857142857146</v>
      </c>
      <c r="J52" s="59">
        <v>0.2</v>
      </c>
      <c r="K52" s="59">
        <v>0.5</v>
      </c>
      <c r="L52" s="86">
        <v>1</v>
      </c>
      <c r="M52" s="86">
        <v>1</v>
      </c>
      <c r="N52" s="54" t="s">
        <v>176</v>
      </c>
      <c r="O52" s="190"/>
      <c r="P52" s="24" t="s">
        <v>251</v>
      </c>
      <c r="Q52" s="22" t="s">
        <v>109</v>
      </c>
      <c r="R52" s="26" t="s">
        <v>215</v>
      </c>
      <c r="S52" s="37" t="s">
        <v>226</v>
      </c>
      <c r="T52" s="115"/>
      <c r="U52" s="116"/>
      <c r="V52" s="117"/>
      <c r="W52" s="118"/>
      <c r="X52" s="146" t="s">
        <v>286</v>
      </c>
      <c r="Y52" s="141" t="s">
        <v>286</v>
      </c>
      <c r="Z52" s="138" t="s">
        <v>307</v>
      </c>
      <c r="AA52" s="138" t="s">
        <v>307</v>
      </c>
      <c r="AB52" s="138" t="s">
        <v>307</v>
      </c>
      <c r="AC52" s="138" t="s">
        <v>307</v>
      </c>
      <c r="AD52" s="138" t="s">
        <v>307</v>
      </c>
      <c r="AE52" s="141" t="s">
        <v>307</v>
      </c>
    </row>
    <row r="53" spans="1:31" ht="54.75" customHeight="1" x14ac:dyDescent="0.25">
      <c r="A53" s="181"/>
      <c r="B53" s="183"/>
      <c r="C53" s="185"/>
      <c r="D53" s="187"/>
      <c r="E53" s="20">
        <v>3</v>
      </c>
      <c r="F53" s="79" t="s">
        <v>111</v>
      </c>
      <c r="G53" s="30">
        <v>43070</v>
      </c>
      <c r="H53" s="85">
        <v>43099</v>
      </c>
      <c r="I53" s="28">
        <f t="shared" si="3"/>
        <v>4.1428571428571432</v>
      </c>
      <c r="J53" s="59">
        <v>0</v>
      </c>
      <c r="K53" s="59">
        <v>0</v>
      </c>
      <c r="L53" s="86">
        <v>1</v>
      </c>
      <c r="M53" s="86">
        <v>1</v>
      </c>
      <c r="N53" s="55" t="s">
        <v>178</v>
      </c>
      <c r="O53" s="190"/>
      <c r="P53" s="95" t="s">
        <v>252</v>
      </c>
      <c r="Q53" s="22" t="s">
        <v>69</v>
      </c>
      <c r="R53" s="58" t="s">
        <v>216</v>
      </c>
      <c r="S53" s="36" t="s">
        <v>229</v>
      </c>
      <c r="T53" s="115"/>
      <c r="U53" s="116"/>
      <c r="V53" s="117"/>
      <c r="W53" s="118"/>
      <c r="X53" s="146" t="s">
        <v>286</v>
      </c>
      <c r="Y53" s="141" t="s">
        <v>286</v>
      </c>
      <c r="Z53" s="138" t="s">
        <v>307</v>
      </c>
      <c r="AA53" s="138" t="s">
        <v>307</v>
      </c>
      <c r="AB53" s="138" t="s">
        <v>307</v>
      </c>
      <c r="AC53" s="138" t="s">
        <v>307</v>
      </c>
      <c r="AD53" s="138" t="s">
        <v>307</v>
      </c>
      <c r="AE53" s="141" t="s">
        <v>307</v>
      </c>
    </row>
    <row r="54" spans="1:31" ht="70.5" customHeight="1" thickBot="1" x14ac:dyDescent="0.3">
      <c r="A54" s="181"/>
      <c r="B54" s="183"/>
      <c r="C54" s="185"/>
      <c r="D54" s="187"/>
      <c r="E54" s="20">
        <v>4</v>
      </c>
      <c r="F54" s="79" t="s">
        <v>112</v>
      </c>
      <c r="G54" s="30">
        <v>43102</v>
      </c>
      <c r="H54" s="85">
        <v>43131</v>
      </c>
      <c r="I54" s="28">
        <f t="shared" si="3"/>
        <v>4.1428571428571432</v>
      </c>
      <c r="J54" s="59">
        <v>0</v>
      </c>
      <c r="K54" s="59">
        <v>0</v>
      </c>
      <c r="L54" s="76">
        <v>0</v>
      </c>
      <c r="M54" s="148">
        <v>1</v>
      </c>
      <c r="N54" s="55" t="s">
        <v>177</v>
      </c>
      <c r="O54" s="190"/>
      <c r="P54" s="95" t="s">
        <v>258</v>
      </c>
      <c r="Q54" s="22" t="s">
        <v>71</v>
      </c>
      <c r="R54" s="58" t="s">
        <v>182</v>
      </c>
      <c r="S54" s="37" t="s">
        <v>227</v>
      </c>
      <c r="T54" s="115"/>
      <c r="U54" s="116"/>
      <c r="V54" s="117"/>
      <c r="W54" s="118"/>
      <c r="X54" s="142" t="s">
        <v>304</v>
      </c>
      <c r="Y54" s="133" t="s">
        <v>305</v>
      </c>
      <c r="Z54" s="136" t="s">
        <v>322</v>
      </c>
      <c r="AA54" s="136" t="s">
        <v>323</v>
      </c>
      <c r="AB54" s="138" t="s">
        <v>307</v>
      </c>
      <c r="AC54" s="138" t="s">
        <v>307</v>
      </c>
      <c r="AD54" s="138" t="s">
        <v>307</v>
      </c>
      <c r="AE54" s="141" t="s">
        <v>307</v>
      </c>
    </row>
    <row r="55" spans="1:31" ht="82.5" customHeight="1" x14ac:dyDescent="0.25">
      <c r="A55" s="181"/>
      <c r="B55" s="183"/>
      <c r="C55" s="185"/>
      <c r="D55" s="187"/>
      <c r="E55" s="20">
        <v>5</v>
      </c>
      <c r="F55" s="79" t="s">
        <v>113</v>
      </c>
      <c r="G55" s="30">
        <v>43132</v>
      </c>
      <c r="H55" s="85">
        <v>43159</v>
      </c>
      <c r="I55" s="28">
        <f t="shared" si="3"/>
        <v>3.8571428571428572</v>
      </c>
      <c r="J55" s="59">
        <v>0</v>
      </c>
      <c r="K55" s="59">
        <v>0</v>
      </c>
      <c r="L55" s="86">
        <v>1</v>
      </c>
      <c r="M55" s="86">
        <v>1</v>
      </c>
      <c r="N55" s="54" t="s">
        <v>179</v>
      </c>
      <c r="O55" s="190"/>
      <c r="P55" s="95" t="s">
        <v>253</v>
      </c>
      <c r="Q55" s="22" t="s">
        <v>75</v>
      </c>
      <c r="R55" s="58" t="s">
        <v>217</v>
      </c>
      <c r="S55" s="37" t="s">
        <v>247</v>
      </c>
      <c r="T55" s="115"/>
      <c r="U55" s="116"/>
      <c r="V55" s="117"/>
      <c r="W55" s="118"/>
      <c r="X55" s="146" t="s">
        <v>286</v>
      </c>
      <c r="Y55" s="141" t="s">
        <v>286</v>
      </c>
      <c r="Z55" s="138" t="s">
        <v>307</v>
      </c>
      <c r="AA55" s="133" t="s">
        <v>307</v>
      </c>
      <c r="AB55" s="133" t="s">
        <v>307</v>
      </c>
      <c r="AC55" s="133" t="s">
        <v>307</v>
      </c>
      <c r="AD55" s="133" t="s">
        <v>307</v>
      </c>
      <c r="AE55" s="147" t="s">
        <v>307</v>
      </c>
    </row>
    <row r="56" spans="1:31" ht="135.75" customHeight="1" thickBot="1" x14ac:dyDescent="0.3">
      <c r="A56" s="181"/>
      <c r="B56" s="183"/>
      <c r="C56" s="185"/>
      <c r="D56" s="188"/>
      <c r="E56" s="20">
        <v>6</v>
      </c>
      <c r="F56" s="79" t="s">
        <v>120</v>
      </c>
      <c r="G56" s="30">
        <v>43160</v>
      </c>
      <c r="H56" s="85">
        <v>43189</v>
      </c>
      <c r="I56" s="28">
        <f t="shared" si="3"/>
        <v>4.1428571428571432</v>
      </c>
      <c r="J56" s="59">
        <v>0</v>
      </c>
      <c r="K56" s="59">
        <v>0</v>
      </c>
      <c r="L56" s="76">
        <v>0</v>
      </c>
      <c r="M56" s="76">
        <v>0</v>
      </c>
      <c r="N56" s="54" t="s">
        <v>180</v>
      </c>
      <c r="O56" s="191"/>
      <c r="P56" s="24" t="s">
        <v>259</v>
      </c>
      <c r="Q56" s="22" t="s">
        <v>119</v>
      </c>
      <c r="R56" s="58" t="s">
        <v>182</v>
      </c>
      <c r="S56" s="37" t="s">
        <v>230</v>
      </c>
      <c r="T56" s="115"/>
      <c r="U56" s="116"/>
      <c r="V56" s="117"/>
      <c r="W56" s="118"/>
      <c r="X56" s="142" t="s">
        <v>306</v>
      </c>
      <c r="Y56" s="133" t="s">
        <v>305</v>
      </c>
      <c r="Z56" s="138" t="s">
        <v>307</v>
      </c>
      <c r="AA56" s="143" t="s">
        <v>324</v>
      </c>
      <c r="AB56" s="133" t="s">
        <v>307</v>
      </c>
      <c r="AC56" s="133" t="s">
        <v>307</v>
      </c>
      <c r="AD56" s="133" t="s">
        <v>307</v>
      </c>
      <c r="AE56" s="133" t="s">
        <v>307</v>
      </c>
    </row>
    <row r="57" spans="1:31" ht="18.75" customHeight="1" x14ac:dyDescent="0.25">
      <c r="A57" s="1"/>
      <c r="B57" s="2"/>
      <c r="C57" s="14"/>
      <c r="D57" s="2"/>
      <c r="E57" s="1"/>
      <c r="F57" s="2"/>
      <c r="G57" s="3"/>
      <c r="H57" s="3"/>
      <c r="I57" s="4"/>
      <c r="J57" s="66"/>
      <c r="K57" s="67"/>
      <c r="L57" s="67"/>
      <c r="M57" s="67"/>
      <c r="N57" s="2"/>
      <c r="O57" s="5"/>
      <c r="P57" s="97"/>
      <c r="Q57" s="33"/>
      <c r="R57" s="33"/>
      <c r="S57" s="2"/>
      <c r="T57" s="2"/>
      <c r="U57" s="2"/>
      <c r="V57" s="2"/>
      <c r="W57" s="2"/>
    </row>
    <row r="58" spans="1:31" ht="24" customHeight="1" x14ac:dyDescent="0.25">
      <c r="A58" s="179" t="s">
        <v>29</v>
      </c>
      <c r="B58" s="179"/>
      <c r="C58" s="179"/>
      <c r="D58" s="179"/>
      <c r="E58" s="6" t="s">
        <v>30</v>
      </c>
      <c r="F58" s="7">
        <f>O12</f>
        <v>0.6</v>
      </c>
      <c r="G58" s="8"/>
      <c r="H58" s="8"/>
      <c r="I58" s="8"/>
      <c r="J58" s="68"/>
      <c r="K58" s="68"/>
      <c r="L58" s="68"/>
      <c r="M58" s="68"/>
      <c r="N58" s="8"/>
      <c r="O58" s="8"/>
      <c r="P58" s="98"/>
      <c r="Q58" s="34"/>
      <c r="R58" s="34"/>
      <c r="S58" s="8"/>
      <c r="T58" s="8"/>
      <c r="U58" s="9"/>
      <c r="V58" s="9"/>
      <c r="W58" s="9"/>
    </row>
    <row r="59" spans="1:31" ht="25.5" x14ac:dyDescent="0.25">
      <c r="A59" s="38"/>
      <c r="B59" s="38"/>
      <c r="C59" s="10"/>
      <c r="D59" s="10"/>
      <c r="E59" s="6" t="s">
        <v>31</v>
      </c>
      <c r="F59" s="7">
        <f>O20</f>
        <v>1</v>
      </c>
      <c r="G59" s="8"/>
      <c r="H59" s="8"/>
      <c r="I59" s="8"/>
      <c r="J59" s="68"/>
      <c r="K59" s="68"/>
      <c r="L59" s="68"/>
      <c r="M59" s="68"/>
      <c r="N59" s="8"/>
      <c r="O59" s="8"/>
      <c r="P59" s="98"/>
      <c r="Q59" s="34"/>
      <c r="R59" s="34"/>
      <c r="S59" s="8"/>
      <c r="T59" s="8"/>
      <c r="U59" s="9"/>
      <c r="V59" s="9"/>
      <c r="W59" s="9"/>
    </row>
    <row r="60" spans="1:31" ht="25.5" x14ac:dyDescent="0.25">
      <c r="A60" s="38"/>
      <c r="B60" s="38"/>
      <c r="C60" s="10"/>
      <c r="D60" s="10"/>
      <c r="E60" s="6" t="s">
        <v>32</v>
      </c>
      <c r="F60" s="7">
        <f>O27</f>
        <v>1</v>
      </c>
      <c r="G60" s="8"/>
      <c r="H60" s="8"/>
      <c r="I60" s="8"/>
      <c r="J60" s="68"/>
      <c r="K60" s="68"/>
      <c r="L60" s="68"/>
      <c r="M60" s="68"/>
      <c r="N60" s="8"/>
      <c r="O60" s="8"/>
      <c r="P60" s="98"/>
      <c r="Q60" s="34"/>
      <c r="R60" s="34"/>
      <c r="S60" s="8"/>
      <c r="T60" s="8"/>
      <c r="U60" s="9"/>
      <c r="V60" s="9"/>
      <c r="W60" s="9"/>
    </row>
    <row r="61" spans="1:31" ht="25.5" x14ac:dyDescent="0.25">
      <c r="A61" s="38"/>
      <c r="B61" s="38"/>
      <c r="C61" s="10"/>
      <c r="D61" s="10"/>
      <c r="E61" s="6" t="s">
        <v>33</v>
      </c>
      <c r="F61" s="7">
        <f>O31</f>
        <v>1</v>
      </c>
      <c r="G61" s="8"/>
      <c r="H61" s="8"/>
      <c r="I61" s="8"/>
      <c r="J61" s="68"/>
      <c r="K61" s="68"/>
      <c r="L61" s="68"/>
      <c r="M61" s="68"/>
      <c r="N61" s="8"/>
      <c r="O61" s="8"/>
      <c r="P61" s="8"/>
      <c r="Q61" s="34"/>
      <c r="R61" s="34"/>
      <c r="S61" s="8"/>
      <c r="T61" s="8"/>
      <c r="U61" s="9"/>
      <c r="V61" s="9"/>
      <c r="W61" s="9"/>
    </row>
    <row r="62" spans="1:31" ht="25.5" x14ac:dyDescent="0.25">
      <c r="A62" s="38"/>
      <c r="B62" s="38"/>
      <c r="C62" s="10"/>
      <c r="D62" s="10"/>
      <c r="E62" s="6" t="s">
        <v>34</v>
      </c>
      <c r="F62" s="7">
        <f>O33</f>
        <v>0.5</v>
      </c>
      <c r="G62" s="8"/>
      <c r="H62" s="8"/>
      <c r="I62" s="8"/>
      <c r="J62" s="68"/>
      <c r="K62" s="68"/>
      <c r="L62" s="68"/>
      <c r="M62" s="68"/>
      <c r="N62" s="8"/>
      <c r="O62" s="8"/>
      <c r="P62" s="8"/>
      <c r="Q62" s="34"/>
      <c r="R62" s="34"/>
      <c r="S62" s="8"/>
      <c r="T62" s="8"/>
      <c r="U62" s="9"/>
      <c r="V62" s="9"/>
      <c r="W62" s="9"/>
    </row>
    <row r="63" spans="1:31" ht="25.5" x14ac:dyDescent="0.25">
      <c r="A63" s="38"/>
      <c r="B63" s="38"/>
      <c r="C63" s="10"/>
      <c r="D63" s="10"/>
      <c r="E63" s="6" t="s">
        <v>35</v>
      </c>
      <c r="F63" s="7">
        <f>O36</f>
        <v>0.18181818181818182</v>
      </c>
      <c r="G63" s="8"/>
      <c r="H63" s="8"/>
      <c r="I63" s="8"/>
      <c r="J63" s="68"/>
      <c r="K63" s="68"/>
      <c r="L63" s="68"/>
      <c r="M63" s="68"/>
      <c r="N63" s="8"/>
      <c r="O63" s="8"/>
      <c r="P63" s="8"/>
      <c r="Q63" s="34"/>
      <c r="R63" s="34"/>
      <c r="S63" s="8"/>
      <c r="T63" s="8"/>
      <c r="U63" s="9"/>
      <c r="V63" s="9"/>
      <c r="W63" s="9"/>
    </row>
    <row r="64" spans="1:31" ht="25.5" x14ac:dyDescent="0.25">
      <c r="A64" s="38"/>
      <c r="B64" s="38"/>
      <c r="C64" s="10"/>
      <c r="D64" s="10"/>
      <c r="E64" s="6" t="s">
        <v>62</v>
      </c>
      <c r="F64" s="7">
        <f>O47</f>
        <v>0.875</v>
      </c>
      <c r="G64" s="8"/>
      <c r="H64" s="8"/>
      <c r="I64" s="8"/>
      <c r="J64" s="68"/>
      <c r="K64" s="68"/>
      <c r="L64" s="68"/>
      <c r="M64" s="68"/>
      <c r="N64" s="8"/>
      <c r="O64" s="8"/>
      <c r="P64" s="8"/>
      <c r="Q64" s="34"/>
      <c r="R64" s="34"/>
      <c r="S64" s="8"/>
      <c r="T64" s="8"/>
      <c r="U64" s="9"/>
      <c r="V64" s="9"/>
      <c r="W64" s="9"/>
    </row>
    <row r="65" spans="1:23" ht="25.5" x14ac:dyDescent="0.25">
      <c r="A65" s="38"/>
      <c r="B65" s="38"/>
      <c r="C65" s="10"/>
      <c r="D65" s="10"/>
      <c r="E65" s="6" t="s">
        <v>36</v>
      </c>
      <c r="F65" s="7">
        <f>O51</f>
        <v>0.83333333333333337</v>
      </c>
      <c r="G65" s="8"/>
      <c r="H65" s="8"/>
      <c r="I65" s="8"/>
      <c r="J65" s="68"/>
      <c r="K65" s="68"/>
      <c r="L65" s="68"/>
      <c r="M65" s="68"/>
      <c r="N65" s="8"/>
      <c r="O65" s="8"/>
      <c r="P65" s="8"/>
      <c r="Q65" s="34"/>
      <c r="R65" s="34"/>
      <c r="S65" s="8"/>
      <c r="T65" s="8"/>
      <c r="U65" s="9"/>
      <c r="V65" s="9"/>
      <c r="W65" s="9"/>
    </row>
    <row r="66" spans="1:23" x14ac:dyDescent="0.25">
      <c r="A66" s="38"/>
      <c r="B66" s="38"/>
      <c r="C66" s="10"/>
      <c r="D66" s="10"/>
      <c r="E66" s="6"/>
      <c r="F66" s="7"/>
      <c r="G66" s="8"/>
      <c r="H66" s="8"/>
      <c r="I66" s="8"/>
      <c r="J66" s="68"/>
      <c r="K66" s="68"/>
      <c r="L66" s="68"/>
      <c r="M66" s="68"/>
      <c r="N66" s="8"/>
      <c r="O66" s="8"/>
      <c r="P66" s="8"/>
      <c r="Q66" s="34"/>
      <c r="R66" s="34"/>
      <c r="S66" s="8"/>
      <c r="T66" s="8"/>
      <c r="U66" s="9"/>
      <c r="V66" s="9"/>
      <c r="W66" s="9"/>
    </row>
    <row r="67" spans="1:23" x14ac:dyDescent="0.25">
      <c r="A67" s="38"/>
      <c r="B67" s="38"/>
      <c r="C67" s="10"/>
      <c r="D67" s="10"/>
      <c r="E67" s="6"/>
      <c r="F67" s="7"/>
      <c r="G67" s="8"/>
      <c r="H67" s="8"/>
      <c r="I67" s="8"/>
      <c r="J67" s="68"/>
      <c r="K67" s="68"/>
      <c r="L67" s="68"/>
      <c r="M67" s="68"/>
      <c r="N67" s="8"/>
      <c r="O67" s="8"/>
      <c r="P67" s="8"/>
      <c r="Q67" s="34"/>
      <c r="R67" s="34"/>
      <c r="S67" s="8"/>
      <c r="T67" s="8"/>
      <c r="U67" s="9"/>
      <c r="V67" s="9"/>
      <c r="W67" s="9"/>
    </row>
    <row r="68" spans="1:23" ht="14.45" hidden="1" customHeight="1" x14ac:dyDescent="0.25">
      <c r="A68" s="38"/>
      <c r="B68" s="38"/>
      <c r="C68" s="10"/>
      <c r="D68" s="10"/>
      <c r="E68" s="6" t="s">
        <v>37</v>
      </c>
      <c r="F68" s="7" t="e">
        <f>SUM(#REF!)</f>
        <v>#REF!</v>
      </c>
      <c r="G68" s="8"/>
      <c r="H68" s="8"/>
      <c r="I68" s="8"/>
      <c r="J68" s="68"/>
      <c r="K68" s="68"/>
      <c r="L68" s="68"/>
      <c r="M68" s="68"/>
      <c r="N68" s="8"/>
      <c r="O68" s="8"/>
      <c r="P68" s="8"/>
      <c r="Q68" s="34"/>
      <c r="R68" s="34"/>
      <c r="S68" s="8"/>
      <c r="T68" s="8"/>
      <c r="U68" s="9"/>
      <c r="V68" s="9"/>
      <c r="W68" s="9"/>
    </row>
    <row r="69" spans="1:23" ht="14.45" hidden="1" customHeight="1" x14ac:dyDescent="0.25">
      <c r="A69" s="38"/>
      <c r="B69" s="38"/>
      <c r="C69" s="10"/>
      <c r="D69" s="10"/>
      <c r="E69" s="6" t="s">
        <v>38</v>
      </c>
      <c r="F69" s="7" t="e">
        <f>SUM(#REF!)</f>
        <v>#REF!</v>
      </c>
      <c r="G69" s="8"/>
      <c r="H69" s="8"/>
      <c r="I69" s="8"/>
      <c r="J69" s="68"/>
      <c r="K69" s="68"/>
      <c r="L69" s="68"/>
      <c r="M69" s="68"/>
      <c r="N69" s="8"/>
      <c r="O69" s="8"/>
      <c r="P69" s="8"/>
      <c r="Q69" s="34"/>
      <c r="R69" s="34"/>
      <c r="S69" s="8"/>
      <c r="T69" s="8"/>
      <c r="U69" s="9"/>
      <c r="V69" s="9"/>
      <c r="W69" s="9"/>
    </row>
    <row r="70" spans="1:23" ht="14.45" hidden="1" customHeight="1" x14ac:dyDescent="0.25">
      <c r="A70" s="38"/>
      <c r="B70" s="38"/>
      <c r="C70" s="10"/>
      <c r="D70" s="10"/>
      <c r="E70" s="6" t="s">
        <v>39</v>
      </c>
      <c r="F70" s="7" t="e">
        <f>SUM(#REF!)</f>
        <v>#REF!</v>
      </c>
      <c r="G70" s="8"/>
      <c r="H70" s="8"/>
      <c r="I70" s="8"/>
      <c r="J70" s="68"/>
      <c r="K70" s="68"/>
      <c r="L70" s="68"/>
      <c r="M70" s="68"/>
      <c r="N70" s="8"/>
      <c r="O70" s="8"/>
      <c r="P70" s="8"/>
      <c r="Q70" s="34"/>
      <c r="R70" s="34"/>
      <c r="S70" s="8"/>
      <c r="T70" s="8"/>
      <c r="U70" s="9"/>
      <c r="V70" s="9"/>
      <c r="W70" s="9"/>
    </row>
    <row r="71" spans="1:23" ht="14.45" hidden="1" customHeight="1" x14ac:dyDescent="0.25">
      <c r="A71" s="38"/>
      <c r="B71" s="38"/>
      <c r="C71" s="10"/>
      <c r="D71" s="10"/>
      <c r="E71" s="6" t="s">
        <v>40</v>
      </c>
      <c r="F71" s="7" t="e">
        <f>SUM(#REF!)</f>
        <v>#REF!</v>
      </c>
      <c r="G71" s="8"/>
      <c r="H71" s="8"/>
      <c r="I71" s="8"/>
      <c r="J71" s="68"/>
      <c r="K71" s="68"/>
      <c r="L71" s="68"/>
      <c r="M71" s="68"/>
      <c r="N71" s="8"/>
      <c r="O71" s="8"/>
      <c r="P71" s="8"/>
      <c r="Q71" s="34"/>
      <c r="R71" s="34"/>
      <c r="S71" s="8"/>
      <c r="T71" s="8"/>
      <c r="U71" s="9"/>
      <c r="V71" s="9"/>
      <c r="W71" s="9"/>
    </row>
    <row r="72" spans="1:23" ht="14.45" hidden="1" customHeight="1" x14ac:dyDescent="0.25">
      <c r="A72" s="38"/>
      <c r="B72" s="38"/>
      <c r="C72" s="10"/>
      <c r="D72" s="10"/>
      <c r="E72" s="6" t="s">
        <v>41</v>
      </c>
      <c r="F72" s="7" t="e">
        <f>SUM(#REF!)</f>
        <v>#REF!</v>
      </c>
      <c r="G72" s="8"/>
      <c r="H72" s="8"/>
      <c r="I72" s="8"/>
      <c r="J72" s="68"/>
      <c r="K72" s="68"/>
      <c r="L72" s="68"/>
      <c r="M72" s="68"/>
      <c r="N72" s="8"/>
      <c r="O72" s="8"/>
      <c r="P72" s="8"/>
      <c r="Q72" s="34"/>
      <c r="R72" s="34"/>
      <c r="S72" s="8"/>
      <c r="T72" s="8"/>
      <c r="U72" s="9"/>
      <c r="V72" s="9"/>
      <c r="W72" s="9"/>
    </row>
    <row r="73" spans="1:23" ht="14.45" hidden="1" customHeight="1" x14ac:dyDescent="0.25">
      <c r="A73" s="38"/>
      <c r="B73" s="38"/>
      <c r="C73" s="10"/>
      <c r="D73" s="10"/>
      <c r="E73" s="6" t="s">
        <v>42</v>
      </c>
      <c r="F73" s="7" t="e">
        <f>SUM(#REF!)</f>
        <v>#REF!</v>
      </c>
      <c r="G73" s="8"/>
      <c r="H73" s="8"/>
      <c r="I73" s="8"/>
      <c r="J73" s="68"/>
      <c r="K73" s="68"/>
      <c r="L73" s="68"/>
      <c r="M73" s="68"/>
      <c r="N73" s="8"/>
      <c r="O73" s="8"/>
      <c r="P73" s="8"/>
      <c r="Q73" s="34"/>
      <c r="R73" s="34"/>
      <c r="S73" s="8"/>
      <c r="T73" s="8"/>
      <c r="U73" s="9"/>
      <c r="V73" s="9"/>
      <c r="W73" s="9"/>
    </row>
    <row r="74" spans="1:23" ht="14.45" hidden="1" customHeight="1" x14ac:dyDescent="0.25">
      <c r="A74" s="38"/>
      <c r="B74" s="38"/>
      <c r="C74" s="10"/>
      <c r="D74" s="10"/>
      <c r="E74" s="6" t="s">
        <v>43</v>
      </c>
      <c r="F74" s="7" t="e">
        <f>SUM(#REF!)</f>
        <v>#REF!</v>
      </c>
      <c r="G74" s="8"/>
      <c r="H74" s="8"/>
      <c r="I74" s="8"/>
      <c r="J74" s="68"/>
      <c r="K74" s="68"/>
      <c r="L74" s="68"/>
      <c r="M74" s="68"/>
      <c r="N74" s="8"/>
      <c r="O74" s="8"/>
      <c r="P74" s="8"/>
      <c r="Q74" s="34"/>
      <c r="R74" s="34"/>
      <c r="S74" s="8"/>
      <c r="T74" s="8"/>
      <c r="U74" s="9"/>
      <c r="V74" s="9"/>
      <c r="W74" s="9"/>
    </row>
    <row r="75" spans="1:23" ht="14.45" hidden="1" customHeight="1" x14ac:dyDescent="0.25">
      <c r="A75" s="38"/>
      <c r="B75" s="38"/>
      <c r="C75" s="10"/>
      <c r="D75" s="10"/>
      <c r="E75" s="6" t="s">
        <v>44</v>
      </c>
      <c r="F75" s="7" t="e">
        <f>SUM(#REF!)</f>
        <v>#REF!</v>
      </c>
      <c r="G75" s="8"/>
      <c r="H75" s="8"/>
      <c r="I75" s="8"/>
      <c r="J75" s="68"/>
      <c r="K75" s="68"/>
      <c r="L75" s="68"/>
      <c r="M75" s="68"/>
      <c r="N75" s="8"/>
      <c r="O75" s="8"/>
      <c r="P75" s="8"/>
      <c r="Q75" s="34"/>
      <c r="R75" s="34"/>
      <c r="S75" s="8"/>
      <c r="T75" s="8"/>
      <c r="U75" s="9"/>
      <c r="V75" s="9"/>
      <c r="W75" s="9"/>
    </row>
    <row r="76" spans="1:23" x14ac:dyDescent="0.25">
      <c r="A76" s="38"/>
      <c r="B76" s="38"/>
      <c r="C76" s="10"/>
      <c r="D76" s="10"/>
      <c r="E76" s="11"/>
      <c r="F76" s="12"/>
      <c r="G76" s="8"/>
      <c r="H76" s="8"/>
      <c r="I76" s="8"/>
      <c r="J76" s="68"/>
      <c r="K76" s="68"/>
      <c r="L76" s="68"/>
      <c r="M76" s="68"/>
      <c r="N76" s="8"/>
      <c r="O76" s="8"/>
      <c r="P76" s="8"/>
      <c r="Q76" s="34"/>
      <c r="R76" s="34"/>
      <c r="S76" s="8"/>
      <c r="T76" s="8"/>
      <c r="U76" s="9"/>
      <c r="V76" s="9"/>
      <c r="W76" s="9"/>
    </row>
    <row r="77" spans="1:23" ht="44.25" customHeight="1" x14ac:dyDescent="0.25">
      <c r="A77" s="178" t="s">
        <v>45</v>
      </c>
      <c r="B77" s="178"/>
      <c r="C77" s="178"/>
      <c r="D77" s="178"/>
      <c r="E77" s="13">
        <f>SUM(F58:F65)/8</f>
        <v>0.74876893939393929</v>
      </c>
      <c r="F77" s="11" t="s">
        <v>46</v>
      </c>
      <c r="G77" s="8"/>
      <c r="H77" s="8"/>
      <c r="I77" s="8"/>
      <c r="J77" s="68"/>
      <c r="K77" s="68"/>
      <c r="L77" s="68"/>
      <c r="M77" s="68"/>
      <c r="N77" s="8"/>
      <c r="O77" s="8"/>
      <c r="P77" s="8"/>
      <c r="Q77" s="34"/>
      <c r="R77" s="34"/>
      <c r="S77" s="8"/>
      <c r="T77" s="8"/>
      <c r="U77" s="9"/>
      <c r="V77" s="9"/>
      <c r="W77" s="9"/>
    </row>
    <row r="78" spans="1:23" x14ac:dyDescent="0.25">
      <c r="J78" s="69"/>
      <c r="K78" s="69"/>
      <c r="L78" s="69"/>
      <c r="M78" s="69"/>
    </row>
    <row r="79" spans="1:23" x14ac:dyDescent="0.25">
      <c r="J79" s="69"/>
      <c r="K79" s="69"/>
      <c r="L79" s="69"/>
      <c r="M79" s="69"/>
    </row>
    <row r="80" spans="1:23" x14ac:dyDescent="0.25">
      <c r="J80" s="69"/>
      <c r="K80" s="69"/>
      <c r="L80" s="69"/>
      <c r="M80" s="69"/>
    </row>
    <row r="81" spans="2:13" x14ac:dyDescent="0.25">
      <c r="B81" s="57"/>
      <c r="C81" s="57"/>
      <c r="D81" s="57"/>
      <c r="E81" s="57"/>
      <c r="F81" s="57"/>
      <c r="J81" s="69"/>
      <c r="K81" s="69"/>
      <c r="L81" s="69"/>
      <c r="M81" s="69"/>
    </row>
    <row r="82" spans="2:13" x14ac:dyDescent="0.25">
      <c r="J82" s="69"/>
      <c r="K82" s="69"/>
      <c r="L82" s="69"/>
      <c r="M82" s="69"/>
    </row>
    <row r="83" spans="2:13" x14ac:dyDescent="0.25">
      <c r="J83" s="69"/>
      <c r="K83" s="69"/>
      <c r="L83" s="69"/>
      <c r="M83" s="69"/>
    </row>
    <row r="84" spans="2:13" x14ac:dyDescent="0.25">
      <c r="J84" s="69"/>
      <c r="K84" s="69"/>
      <c r="L84" s="69"/>
      <c r="M84" s="69"/>
    </row>
    <row r="85" spans="2:13" x14ac:dyDescent="0.25">
      <c r="J85" s="69"/>
      <c r="K85" s="69"/>
      <c r="L85" s="69"/>
      <c r="M85" s="69"/>
    </row>
    <row r="86" spans="2:13" x14ac:dyDescent="0.25">
      <c r="J86" s="69"/>
      <c r="K86" s="69"/>
      <c r="L86" s="69"/>
      <c r="M86" s="69"/>
    </row>
    <row r="87" spans="2:13" x14ac:dyDescent="0.25">
      <c r="J87" s="69"/>
      <c r="K87" s="69"/>
      <c r="L87" s="69"/>
      <c r="M87" s="69"/>
    </row>
    <row r="88" spans="2:13" x14ac:dyDescent="0.25">
      <c r="J88" s="69"/>
      <c r="K88" s="69"/>
      <c r="L88" s="69"/>
      <c r="M88" s="69"/>
    </row>
    <row r="89" spans="2:13" x14ac:dyDescent="0.25">
      <c r="J89" s="69"/>
      <c r="K89" s="69"/>
      <c r="L89" s="69"/>
      <c r="M89" s="69"/>
    </row>
    <row r="90" spans="2:13" x14ac:dyDescent="0.25">
      <c r="J90" s="69"/>
      <c r="K90" s="69"/>
      <c r="L90" s="69"/>
      <c r="M90" s="69"/>
    </row>
    <row r="91" spans="2:13" x14ac:dyDescent="0.25">
      <c r="J91" s="69"/>
      <c r="K91" s="69"/>
      <c r="L91" s="69"/>
      <c r="M91" s="69"/>
    </row>
    <row r="92" spans="2:13" x14ac:dyDescent="0.25">
      <c r="J92" s="69"/>
      <c r="K92" s="69"/>
      <c r="L92" s="69"/>
      <c r="M92" s="69"/>
    </row>
    <row r="93" spans="2:13" x14ac:dyDescent="0.25">
      <c r="J93" s="69"/>
      <c r="K93" s="69"/>
      <c r="L93" s="69"/>
      <c r="M93" s="69"/>
    </row>
    <row r="94" spans="2:13" x14ac:dyDescent="0.25">
      <c r="J94" s="69"/>
      <c r="K94" s="69"/>
      <c r="L94" s="69"/>
      <c r="M94" s="69"/>
    </row>
    <row r="95" spans="2:13" x14ac:dyDescent="0.25">
      <c r="J95" s="69"/>
      <c r="K95" s="69"/>
      <c r="L95" s="69"/>
      <c r="M95" s="69"/>
    </row>
    <row r="96" spans="2:13" x14ac:dyDescent="0.25">
      <c r="J96" s="69"/>
      <c r="K96" s="69"/>
      <c r="L96" s="69"/>
      <c r="M96" s="69"/>
    </row>
    <row r="97" spans="10:13" x14ac:dyDescent="0.25">
      <c r="J97" s="69"/>
      <c r="K97" s="69"/>
      <c r="L97" s="69"/>
      <c r="M97" s="69"/>
    </row>
    <row r="98" spans="10:13" x14ac:dyDescent="0.25">
      <c r="J98" s="69"/>
      <c r="K98" s="69"/>
      <c r="L98" s="69"/>
      <c r="M98" s="69"/>
    </row>
    <row r="99" spans="10:13" x14ac:dyDescent="0.25">
      <c r="J99" s="69"/>
      <c r="K99" s="69"/>
      <c r="L99" s="69"/>
      <c r="M99" s="69"/>
    </row>
    <row r="100" spans="10:13" x14ac:dyDescent="0.25">
      <c r="J100" s="69"/>
      <c r="K100" s="69"/>
      <c r="L100" s="69"/>
      <c r="M100" s="69"/>
    </row>
    <row r="101" spans="10:13" x14ac:dyDescent="0.25">
      <c r="J101" s="69"/>
      <c r="K101" s="69"/>
      <c r="L101" s="69"/>
      <c r="M101" s="69"/>
    </row>
    <row r="102" spans="10:13" x14ac:dyDescent="0.25">
      <c r="J102" s="69"/>
      <c r="K102" s="69"/>
      <c r="L102" s="69"/>
      <c r="M102" s="69"/>
    </row>
    <row r="103" spans="10:13" x14ac:dyDescent="0.25">
      <c r="J103" s="69"/>
      <c r="K103" s="69"/>
      <c r="L103" s="69"/>
      <c r="M103" s="69"/>
    </row>
    <row r="104" spans="10:13" x14ac:dyDescent="0.25">
      <c r="J104" s="69"/>
      <c r="K104" s="69"/>
      <c r="L104" s="69"/>
      <c r="M104" s="69"/>
    </row>
    <row r="105" spans="10:13" x14ac:dyDescent="0.25">
      <c r="J105" s="69"/>
      <c r="K105" s="69"/>
      <c r="L105" s="69"/>
      <c r="M105" s="69"/>
    </row>
    <row r="106" spans="10:13" x14ac:dyDescent="0.25">
      <c r="J106" s="69"/>
      <c r="K106" s="69"/>
      <c r="L106" s="69"/>
      <c r="M106" s="69"/>
    </row>
    <row r="107" spans="10:13" x14ac:dyDescent="0.25">
      <c r="J107" s="69"/>
      <c r="K107" s="69"/>
      <c r="L107" s="69"/>
      <c r="M107" s="69"/>
    </row>
    <row r="108" spans="10:13" x14ac:dyDescent="0.25">
      <c r="J108" s="69"/>
      <c r="K108" s="69"/>
      <c r="L108" s="69"/>
      <c r="M108" s="69"/>
    </row>
    <row r="109" spans="10:13" x14ac:dyDescent="0.25">
      <c r="J109" s="69"/>
      <c r="K109" s="69"/>
      <c r="L109" s="69"/>
      <c r="M109" s="69"/>
    </row>
    <row r="110" spans="10:13" x14ac:dyDescent="0.25">
      <c r="J110" s="69"/>
      <c r="K110" s="69"/>
      <c r="L110" s="69"/>
      <c r="M110" s="69"/>
    </row>
    <row r="111" spans="10:13" x14ac:dyDescent="0.25">
      <c r="J111" s="69"/>
      <c r="K111" s="69"/>
      <c r="L111" s="69"/>
      <c r="M111" s="69"/>
    </row>
    <row r="112" spans="10:13" x14ac:dyDescent="0.25">
      <c r="J112" s="69"/>
      <c r="K112" s="69"/>
      <c r="L112" s="69"/>
      <c r="M112" s="69"/>
    </row>
    <row r="113" spans="10:13" x14ac:dyDescent="0.25">
      <c r="J113" s="69"/>
      <c r="K113" s="69"/>
      <c r="L113" s="69"/>
      <c r="M113" s="69"/>
    </row>
    <row r="114" spans="10:13" x14ac:dyDescent="0.25">
      <c r="J114" s="69"/>
      <c r="K114" s="69"/>
      <c r="L114" s="69"/>
      <c r="M114" s="69"/>
    </row>
    <row r="115" spans="10:13" x14ac:dyDescent="0.25">
      <c r="J115" s="69"/>
      <c r="K115" s="69"/>
      <c r="L115" s="69"/>
      <c r="M115" s="69"/>
    </row>
    <row r="116" spans="10:13" x14ac:dyDescent="0.25">
      <c r="J116" s="69"/>
      <c r="K116" s="69"/>
      <c r="L116" s="69"/>
      <c r="M116" s="69"/>
    </row>
    <row r="117" spans="10:13" x14ac:dyDescent="0.25">
      <c r="J117" s="69"/>
      <c r="K117" s="69"/>
      <c r="L117" s="69"/>
      <c r="M117" s="69"/>
    </row>
    <row r="118" spans="10:13" x14ac:dyDescent="0.25">
      <c r="J118" s="69"/>
      <c r="K118" s="69"/>
      <c r="L118" s="69"/>
      <c r="M118" s="69"/>
    </row>
    <row r="119" spans="10:13" x14ac:dyDescent="0.25">
      <c r="J119" s="69"/>
      <c r="K119" s="69"/>
      <c r="L119" s="69"/>
      <c r="M119" s="69"/>
    </row>
    <row r="120" spans="10:13" x14ac:dyDescent="0.25">
      <c r="J120" s="69"/>
      <c r="K120" s="69"/>
      <c r="L120" s="69"/>
      <c r="M120" s="69"/>
    </row>
    <row r="121" spans="10:13" x14ac:dyDescent="0.25">
      <c r="J121" s="69"/>
      <c r="K121" s="69"/>
      <c r="L121" s="69"/>
      <c r="M121" s="69"/>
    </row>
    <row r="122" spans="10:13" x14ac:dyDescent="0.25">
      <c r="J122" s="69"/>
      <c r="K122" s="69"/>
      <c r="L122" s="69"/>
      <c r="M122" s="69"/>
    </row>
    <row r="123" spans="10:13" x14ac:dyDescent="0.25">
      <c r="J123" s="69"/>
      <c r="K123" s="69"/>
      <c r="L123" s="69"/>
      <c r="M123" s="69"/>
    </row>
    <row r="124" spans="10:13" x14ac:dyDescent="0.25">
      <c r="J124" s="69"/>
      <c r="K124" s="69"/>
      <c r="L124" s="69"/>
      <c r="M124" s="69"/>
    </row>
    <row r="125" spans="10:13" x14ac:dyDescent="0.25">
      <c r="J125" s="69"/>
      <c r="K125" s="69"/>
      <c r="L125" s="69"/>
      <c r="M125" s="69"/>
    </row>
    <row r="126" spans="10:13" x14ac:dyDescent="0.25">
      <c r="J126" s="69"/>
      <c r="K126" s="69"/>
      <c r="L126" s="69"/>
      <c r="M126" s="69"/>
    </row>
    <row r="127" spans="10:13" x14ac:dyDescent="0.25">
      <c r="J127" s="69"/>
      <c r="K127" s="69"/>
      <c r="L127" s="69"/>
      <c r="M127" s="69"/>
    </row>
    <row r="128" spans="10:13" x14ac:dyDescent="0.25">
      <c r="J128" s="69"/>
      <c r="K128" s="69"/>
      <c r="L128" s="69"/>
      <c r="M128" s="69"/>
    </row>
    <row r="129" spans="10:13" x14ac:dyDescent="0.25">
      <c r="J129" s="69"/>
      <c r="K129" s="69"/>
      <c r="L129" s="69"/>
      <c r="M129" s="69"/>
    </row>
    <row r="130" spans="10:13" x14ac:dyDescent="0.25">
      <c r="J130" s="69"/>
      <c r="K130" s="69"/>
      <c r="L130" s="69"/>
      <c r="M130" s="69"/>
    </row>
    <row r="131" spans="10:13" x14ac:dyDescent="0.25">
      <c r="J131" s="69"/>
      <c r="K131" s="69"/>
      <c r="L131" s="69"/>
      <c r="M131" s="69"/>
    </row>
    <row r="132" spans="10:13" x14ac:dyDescent="0.25">
      <c r="J132" s="69"/>
      <c r="K132" s="69"/>
      <c r="L132" s="69"/>
      <c r="M132" s="69"/>
    </row>
    <row r="133" spans="10:13" x14ac:dyDescent="0.25">
      <c r="J133" s="69"/>
      <c r="K133" s="69"/>
      <c r="L133" s="69"/>
      <c r="M133" s="69"/>
    </row>
    <row r="134" spans="10:13" x14ac:dyDescent="0.25">
      <c r="J134" s="69"/>
      <c r="K134" s="69"/>
      <c r="L134" s="69"/>
      <c r="M134" s="69"/>
    </row>
    <row r="135" spans="10:13" x14ac:dyDescent="0.25">
      <c r="J135" s="69"/>
      <c r="K135" s="69"/>
      <c r="L135" s="69"/>
      <c r="M135" s="69"/>
    </row>
    <row r="136" spans="10:13" x14ac:dyDescent="0.25">
      <c r="J136" s="69"/>
      <c r="K136" s="69"/>
      <c r="L136" s="69"/>
      <c r="M136" s="69"/>
    </row>
    <row r="137" spans="10:13" x14ac:dyDescent="0.25">
      <c r="J137" s="69"/>
      <c r="K137" s="69"/>
      <c r="L137" s="69"/>
      <c r="M137" s="69"/>
    </row>
    <row r="138" spans="10:13" x14ac:dyDescent="0.25">
      <c r="J138" s="69"/>
      <c r="K138" s="69"/>
      <c r="L138" s="69"/>
      <c r="M138" s="69"/>
    </row>
    <row r="139" spans="10:13" x14ac:dyDescent="0.25">
      <c r="J139" s="69"/>
      <c r="K139" s="69"/>
      <c r="L139" s="69"/>
      <c r="M139" s="69"/>
    </row>
    <row r="140" spans="10:13" x14ac:dyDescent="0.25">
      <c r="J140" s="69"/>
      <c r="K140" s="69"/>
      <c r="L140" s="69"/>
      <c r="M140" s="69"/>
    </row>
    <row r="141" spans="10:13" x14ac:dyDescent="0.25">
      <c r="J141" s="69"/>
      <c r="K141" s="69"/>
      <c r="L141" s="69"/>
      <c r="M141" s="69"/>
    </row>
    <row r="142" spans="10:13" x14ac:dyDescent="0.25">
      <c r="J142" s="69"/>
      <c r="K142" s="69"/>
      <c r="L142" s="69"/>
      <c r="M142" s="69"/>
    </row>
    <row r="143" spans="10:13" x14ac:dyDescent="0.25">
      <c r="J143" s="69"/>
      <c r="K143" s="69"/>
      <c r="L143" s="69"/>
      <c r="M143" s="69"/>
    </row>
    <row r="144" spans="10:13" x14ac:dyDescent="0.25">
      <c r="J144" s="69"/>
      <c r="K144" s="69"/>
      <c r="L144" s="69"/>
      <c r="M144" s="69"/>
    </row>
    <row r="145" spans="10:13" x14ac:dyDescent="0.25">
      <c r="J145" s="69"/>
      <c r="K145" s="69"/>
      <c r="L145" s="69"/>
      <c r="M145" s="69"/>
    </row>
    <row r="146" spans="10:13" x14ac:dyDescent="0.25">
      <c r="J146" s="69"/>
      <c r="K146" s="69"/>
      <c r="L146" s="69"/>
      <c r="M146" s="69"/>
    </row>
    <row r="147" spans="10:13" x14ac:dyDescent="0.25">
      <c r="J147" s="69"/>
      <c r="K147" s="69"/>
      <c r="L147" s="69"/>
      <c r="M147" s="69"/>
    </row>
    <row r="148" spans="10:13" x14ac:dyDescent="0.25">
      <c r="J148" s="69"/>
      <c r="K148" s="69"/>
      <c r="L148" s="69"/>
      <c r="M148" s="69"/>
    </row>
    <row r="149" spans="10:13" x14ac:dyDescent="0.25">
      <c r="J149" s="69"/>
      <c r="K149" s="69"/>
      <c r="L149" s="69"/>
      <c r="M149" s="69"/>
    </row>
    <row r="150" spans="10:13" x14ac:dyDescent="0.25">
      <c r="J150" s="69"/>
      <c r="K150" s="69"/>
      <c r="L150" s="69"/>
      <c r="M150" s="69"/>
    </row>
    <row r="151" spans="10:13" x14ac:dyDescent="0.25">
      <c r="J151" s="69"/>
      <c r="K151" s="69"/>
      <c r="L151" s="69"/>
      <c r="M151" s="69"/>
    </row>
    <row r="152" spans="10:13" x14ac:dyDescent="0.25">
      <c r="J152" s="69"/>
      <c r="K152" s="69"/>
      <c r="L152" s="69"/>
      <c r="M152" s="69"/>
    </row>
    <row r="153" spans="10:13" x14ac:dyDescent="0.25">
      <c r="J153" s="69"/>
      <c r="K153" s="69"/>
      <c r="L153" s="69"/>
      <c r="M153" s="69"/>
    </row>
    <row r="154" spans="10:13" x14ac:dyDescent="0.25">
      <c r="J154" s="69"/>
      <c r="K154" s="69"/>
      <c r="L154" s="69"/>
      <c r="M154" s="69"/>
    </row>
    <row r="155" spans="10:13" x14ac:dyDescent="0.25">
      <c r="J155" s="69"/>
      <c r="K155" s="69"/>
      <c r="L155" s="69"/>
      <c r="M155" s="69"/>
    </row>
    <row r="156" spans="10:13" x14ac:dyDescent="0.25">
      <c r="J156" s="69"/>
      <c r="K156" s="69"/>
      <c r="L156" s="69"/>
      <c r="M156" s="69"/>
    </row>
    <row r="157" spans="10:13" x14ac:dyDescent="0.25">
      <c r="J157" s="69"/>
      <c r="K157" s="69"/>
      <c r="L157" s="69"/>
      <c r="M157" s="69"/>
    </row>
    <row r="158" spans="10:13" x14ac:dyDescent="0.25">
      <c r="J158" s="69"/>
      <c r="K158" s="69"/>
      <c r="L158" s="69"/>
      <c r="M158" s="69"/>
    </row>
    <row r="159" spans="10:13" x14ac:dyDescent="0.25">
      <c r="J159" s="69"/>
      <c r="K159" s="69"/>
      <c r="L159" s="69"/>
      <c r="M159" s="69"/>
    </row>
    <row r="160" spans="10:13" x14ac:dyDescent="0.25">
      <c r="J160" s="69"/>
      <c r="K160" s="69"/>
      <c r="L160" s="69"/>
      <c r="M160" s="69"/>
    </row>
    <row r="161" spans="10:13" x14ac:dyDescent="0.25">
      <c r="J161" s="69"/>
      <c r="K161" s="69"/>
      <c r="L161" s="69"/>
      <c r="M161" s="69"/>
    </row>
    <row r="162" spans="10:13" x14ac:dyDescent="0.25">
      <c r="J162" s="69"/>
      <c r="K162" s="69"/>
      <c r="L162" s="69"/>
      <c r="M162" s="69"/>
    </row>
    <row r="163" spans="10:13" x14ac:dyDescent="0.25">
      <c r="J163" s="69"/>
      <c r="K163" s="69"/>
      <c r="L163" s="69"/>
      <c r="M163" s="69"/>
    </row>
    <row r="164" spans="10:13" x14ac:dyDescent="0.25">
      <c r="J164" s="69"/>
      <c r="K164" s="69"/>
      <c r="L164" s="69"/>
      <c r="M164" s="69"/>
    </row>
    <row r="165" spans="10:13" x14ac:dyDescent="0.25">
      <c r="J165" s="69"/>
      <c r="K165" s="69"/>
      <c r="L165" s="69"/>
      <c r="M165" s="69"/>
    </row>
    <row r="166" spans="10:13" x14ac:dyDescent="0.25">
      <c r="J166" s="69"/>
      <c r="K166" s="69"/>
      <c r="L166" s="69"/>
      <c r="M166" s="69"/>
    </row>
    <row r="167" spans="10:13" x14ac:dyDescent="0.25">
      <c r="J167" s="69"/>
      <c r="K167" s="69"/>
      <c r="L167" s="69"/>
      <c r="M167" s="69"/>
    </row>
    <row r="168" spans="10:13" x14ac:dyDescent="0.25">
      <c r="J168" s="69"/>
      <c r="K168" s="69"/>
      <c r="L168" s="69"/>
      <c r="M168" s="69"/>
    </row>
    <row r="169" spans="10:13" x14ac:dyDescent="0.25">
      <c r="J169" s="69"/>
      <c r="K169" s="69"/>
      <c r="L169" s="69"/>
      <c r="M169" s="69"/>
    </row>
    <row r="170" spans="10:13" x14ac:dyDescent="0.25">
      <c r="J170" s="69"/>
      <c r="K170" s="69"/>
      <c r="L170" s="69"/>
      <c r="M170" s="69"/>
    </row>
    <row r="171" spans="10:13" x14ac:dyDescent="0.25">
      <c r="J171" s="69"/>
      <c r="K171" s="69"/>
      <c r="L171" s="69"/>
      <c r="M171" s="69"/>
    </row>
    <row r="172" spans="10:13" x14ac:dyDescent="0.25">
      <c r="J172" s="69"/>
      <c r="K172" s="69"/>
      <c r="L172" s="69"/>
      <c r="M172" s="69"/>
    </row>
    <row r="173" spans="10:13" x14ac:dyDescent="0.25">
      <c r="J173" s="69"/>
      <c r="K173" s="69"/>
      <c r="L173" s="69"/>
      <c r="M173" s="69"/>
    </row>
    <row r="174" spans="10:13" x14ac:dyDescent="0.25">
      <c r="J174" s="69"/>
      <c r="K174" s="69"/>
      <c r="L174" s="69"/>
      <c r="M174" s="69"/>
    </row>
    <row r="175" spans="10:13" x14ac:dyDescent="0.25">
      <c r="J175" s="69"/>
      <c r="K175" s="69"/>
      <c r="L175" s="69"/>
      <c r="M175" s="69"/>
    </row>
    <row r="176" spans="10:13" x14ac:dyDescent="0.25">
      <c r="J176" s="69"/>
      <c r="K176" s="69"/>
      <c r="L176" s="69"/>
      <c r="M176" s="69"/>
    </row>
    <row r="177" spans="10:13" x14ac:dyDescent="0.25">
      <c r="J177" s="69"/>
      <c r="K177" s="69"/>
      <c r="L177" s="69"/>
      <c r="M177" s="69"/>
    </row>
    <row r="178" spans="10:13" x14ac:dyDescent="0.25">
      <c r="J178" s="69"/>
      <c r="K178" s="69"/>
      <c r="L178" s="69"/>
      <c r="M178" s="69"/>
    </row>
    <row r="179" spans="10:13" x14ac:dyDescent="0.25">
      <c r="J179" s="69"/>
      <c r="K179" s="69"/>
      <c r="L179" s="69"/>
      <c r="M179" s="69"/>
    </row>
    <row r="180" spans="10:13" x14ac:dyDescent="0.25">
      <c r="J180" s="69"/>
      <c r="K180" s="69"/>
      <c r="L180" s="69"/>
      <c r="M180" s="69"/>
    </row>
    <row r="181" spans="10:13" x14ac:dyDescent="0.25">
      <c r="J181" s="69"/>
      <c r="K181" s="69"/>
      <c r="L181" s="69"/>
      <c r="M181" s="69"/>
    </row>
    <row r="182" spans="10:13" x14ac:dyDescent="0.25">
      <c r="J182" s="69"/>
      <c r="K182" s="69"/>
      <c r="L182" s="69"/>
      <c r="M182" s="69"/>
    </row>
    <row r="183" spans="10:13" x14ac:dyDescent="0.25">
      <c r="J183" s="69"/>
      <c r="K183" s="69"/>
      <c r="L183" s="69"/>
      <c r="M183" s="69"/>
    </row>
    <row r="184" spans="10:13" x14ac:dyDescent="0.25">
      <c r="J184" s="69"/>
      <c r="K184" s="69"/>
      <c r="L184" s="69"/>
      <c r="M184" s="69"/>
    </row>
    <row r="185" spans="10:13" x14ac:dyDescent="0.25">
      <c r="J185" s="69"/>
      <c r="K185" s="69"/>
      <c r="L185" s="69"/>
      <c r="M185" s="69"/>
    </row>
    <row r="186" spans="10:13" x14ac:dyDescent="0.25">
      <c r="J186" s="69"/>
      <c r="K186" s="69"/>
      <c r="L186" s="69"/>
      <c r="M186" s="69"/>
    </row>
    <row r="187" spans="10:13" x14ac:dyDescent="0.25">
      <c r="J187" s="69"/>
      <c r="K187" s="69"/>
      <c r="L187" s="69"/>
      <c r="M187" s="69"/>
    </row>
    <row r="188" spans="10:13" x14ac:dyDescent="0.25">
      <c r="J188" s="69"/>
      <c r="K188" s="69"/>
      <c r="L188" s="69"/>
      <c r="M188" s="69"/>
    </row>
    <row r="189" spans="10:13" x14ac:dyDescent="0.25">
      <c r="J189" s="69"/>
      <c r="K189" s="69"/>
      <c r="L189" s="69"/>
      <c r="M189" s="69"/>
    </row>
    <row r="190" spans="10:13" x14ac:dyDescent="0.25">
      <c r="J190" s="69"/>
      <c r="K190" s="69"/>
      <c r="L190" s="69"/>
      <c r="M190" s="69"/>
    </row>
    <row r="191" spans="10:13" x14ac:dyDescent="0.25">
      <c r="J191" s="69"/>
      <c r="K191" s="69"/>
      <c r="L191" s="69"/>
      <c r="M191" s="69"/>
    </row>
    <row r="192" spans="10:13" x14ac:dyDescent="0.25">
      <c r="J192" s="69"/>
      <c r="K192" s="69"/>
      <c r="L192" s="69"/>
      <c r="M192" s="69"/>
    </row>
    <row r="193" spans="10:13" x14ac:dyDescent="0.25">
      <c r="J193" s="69"/>
      <c r="K193" s="69"/>
      <c r="L193" s="69"/>
      <c r="M193" s="69"/>
    </row>
    <row r="194" spans="10:13" x14ac:dyDescent="0.25">
      <c r="J194" s="69"/>
      <c r="K194" s="69"/>
      <c r="L194" s="69"/>
      <c r="M194" s="69"/>
    </row>
    <row r="195" spans="10:13" x14ac:dyDescent="0.25">
      <c r="J195" s="69"/>
      <c r="K195" s="69"/>
      <c r="L195" s="69"/>
      <c r="M195" s="69"/>
    </row>
    <row r="196" spans="10:13" x14ac:dyDescent="0.25">
      <c r="J196" s="69"/>
      <c r="K196" s="69"/>
      <c r="L196" s="69"/>
      <c r="M196" s="69"/>
    </row>
    <row r="197" spans="10:13" x14ac:dyDescent="0.25">
      <c r="J197" s="69"/>
      <c r="K197" s="69"/>
      <c r="L197" s="69"/>
      <c r="M197" s="69"/>
    </row>
    <row r="198" spans="10:13" x14ac:dyDescent="0.25">
      <c r="J198" s="69"/>
      <c r="K198" s="69"/>
      <c r="L198" s="69"/>
      <c r="M198" s="69"/>
    </row>
    <row r="199" spans="10:13" x14ac:dyDescent="0.25">
      <c r="J199" s="69"/>
      <c r="K199" s="69"/>
      <c r="L199" s="69"/>
      <c r="M199" s="69"/>
    </row>
    <row r="200" spans="10:13" x14ac:dyDescent="0.25">
      <c r="J200" s="69"/>
      <c r="K200" s="69"/>
      <c r="L200" s="69"/>
      <c r="M200" s="69"/>
    </row>
    <row r="201" spans="10:13" x14ac:dyDescent="0.25">
      <c r="J201" s="69"/>
      <c r="K201" s="69"/>
      <c r="L201" s="69"/>
      <c r="M201" s="69"/>
    </row>
    <row r="202" spans="10:13" x14ac:dyDescent="0.25">
      <c r="J202" s="69"/>
      <c r="K202" s="69"/>
      <c r="L202" s="69"/>
      <c r="M202" s="69"/>
    </row>
    <row r="203" spans="10:13" x14ac:dyDescent="0.25">
      <c r="J203" s="69"/>
      <c r="K203" s="69"/>
      <c r="L203" s="69"/>
      <c r="M203" s="69"/>
    </row>
    <row r="204" spans="10:13" x14ac:dyDescent="0.25">
      <c r="J204" s="69"/>
      <c r="K204" s="69"/>
      <c r="L204" s="69"/>
      <c r="M204" s="69"/>
    </row>
    <row r="205" spans="10:13" x14ac:dyDescent="0.25">
      <c r="J205" s="69"/>
      <c r="K205" s="69"/>
      <c r="L205" s="69"/>
      <c r="M205" s="69"/>
    </row>
    <row r="206" spans="10:13" x14ac:dyDescent="0.25">
      <c r="J206" s="69"/>
      <c r="K206" s="69"/>
      <c r="L206" s="69"/>
      <c r="M206" s="69"/>
    </row>
    <row r="207" spans="10:13" x14ac:dyDescent="0.25">
      <c r="J207" s="69"/>
      <c r="K207" s="69"/>
      <c r="L207" s="69"/>
      <c r="M207" s="69"/>
    </row>
    <row r="208" spans="10:13" x14ac:dyDescent="0.25">
      <c r="J208" s="69"/>
      <c r="K208" s="69"/>
      <c r="L208" s="69"/>
      <c r="M208" s="69"/>
    </row>
    <row r="209" spans="10:13" x14ac:dyDescent="0.25">
      <c r="J209" s="69"/>
      <c r="K209" s="69"/>
      <c r="L209" s="69"/>
      <c r="M209" s="69"/>
    </row>
    <row r="210" spans="10:13" x14ac:dyDescent="0.25">
      <c r="J210" s="69"/>
      <c r="K210" s="69"/>
      <c r="L210" s="69"/>
      <c r="M210" s="69"/>
    </row>
    <row r="211" spans="10:13" x14ac:dyDescent="0.25">
      <c r="J211" s="69"/>
      <c r="K211" s="69"/>
      <c r="L211" s="69"/>
      <c r="M211" s="69"/>
    </row>
    <row r="212" spans="10:13" x14ac:dyDescent="0.25">
      <c r="J212" s="69"/>
      <c r="K212" s="69"/>
      <c r="L212" s="69"/>
      <c r="M212" s="69"/>
    </row>
    <row r="213" spans="10:13" x14ac:dyDescent="0.25">
      <c r="J213" s="69"/>
      <c r="K213" s="69"/>
      <c r="L213" s="69"/>
      <c r="M213" s="69"/>
    </row>
    <row r="214" spans="10:13" x14ac:dyDescent="0.25">
      <c r="J214" s="69"/>
      <c r="K214" s="69"/>
      <c r="L214" s="69"/>
      <c r="M214" s="69"/>
    </row>
    <row r="215" spans="10:13" x14ac:dyDescent="0.25">
      <c r="J215" s="69"/>
      <c r="K215" s="69"/>
      <c r="L215" s="69"/>
      <c r="M215" s="69"/>
    </row>
    <row r="216" spans="10:13" x14ac:dyDescent="0.25">
      <c r="J216" s="69"/>
      <c r="K216" s="69"/>
      <c r="L216" s="69"/>
      <c r="M216" s="69"/>
    </row>
    <row r="217" spans="10:13" x14ac:dyDescent="0.25">
      <c r="J217" s="69"/>
      <c r="K217" s="69"/>
      <c r="L217" s="69"/>
      <c r="M217" s="69"/>
    </row>
    <row r="218" spans="10:13" x14ac:dyDescent="0.25">
      <c r="J218" s="69"/>
      <c r="K218" s="69"/>
      <c r="L218" s="69"/>
      <c r="M218" s="69"/>
    </row>
    <row r="219" spans="10:13" x14ac:dyDescent="0.25">
      <c r="J219" s="69"/>
      <c r="K219" s="69"/>
      <c r="L219" s="69"/>
      <c r="M219" s="69"/>
    </row>
    <row r="220" spans="10:13" x14ac:dyDescent="0.25">
      <c r="J220" s="69"/>
      <c r="K220" s="69"/>
      <c r="L220" s="69"/>
      <c r="M220" s="69"/>
    </row>
    <row r="221" spans="10:13" x14ac:dyDescent="0.25">
      <c r="J221" s="69"/>
      <c r="K221" s="69"/>
      <c r="L221" s="69"/>
      <c r="M221" s="69"/>
    </row>
    <row r="222" spans="10:13" x14ac:dyDescent="0.25">
      <c r="J222" s="69"/>
      <c r="K222" s="69"/>
      <c r="L222" s="69"/>
      <c r="M222" s="69"/>
    </row>
    <row r="223" spans="10:13" x14ac:dyDescent="0.25">
      <c r="J223" s="69"/>
      <c r="K223" s="69"/>
      <c r="L223" s="69"/>
      <c r="M223" s="69"/>
    </row>
    <row r="224" spans="10:13" x14ac:dyDescent="0.25">
      <c r="J224" s="69"/>
      <c r="K224" s="69"/>
      <c r="L224" s="69"/>
      <c r="M224" s="69"/>
    </row>
    <row r="225" spans="10:13" x14ac:dyDescent="0.25">
      <c r="J225" s="69"/>
      <c r="K225" s="69"/>
      <c r="L225" s="69"/>
      <c r="M225" s="69"/>
    </row>
    <row r="226" spans="10:13" x14ac:dyDescent="0.25">
      <c r="J226" s="69"/>
      <c r="K226" s="69"/>
      <c r="L226" s="69"/>
      <c r="M226" s="69"/>
    </row>
    <row r="227" spans="10:13" x14ac:dyDescent="0.25">
      <c r="J227" s="69"/>
      <c r="K227" s="69"/>
      <c r="L227" s="69"/>
      <c r="M227" s="69"/>
    </row>
    <row r="228" spans="10:13" x14ac:dyDescent="0.25">
      <c r="J228" s="69"/>
      <c r="K228" s="69"/>
      <c r="L228" s="69"/>
      <c r="M228" s="69"/>
    </row>
    <row r="229" spans="10:13" x14ac:dyDescent="0.25">
      <c r="J229" s="69"/>
      <c r="K229" s="69"/>
      <c r="L229" s="69"/>
      <c r="M229" s="69"/>
    </row>
    <row r="230" spans="10:13" x14ac:dyDescent="0.25">
      <c r="J230" s="69"/>
      <c r="K230" s="69"/>
      <c r="L230" s="69"/>
      <c r="M230" s="69"/>
    </row>
    <row r="231" spans="10:13" x14ac:dyDescent="0.25">
      <c r="J231" s="69"/>
      <c r="K231" s="69"/>
      <c r="L231" s="69"/>
      <c r="M231" s="69"/>
    </row>
    <row r="232" spans="10:13" x14ac:dyDescent="0.25">
      <c r="J232" s="69"/>
      <c r="K232" s="69"/>
      <c r="L232" s="69"/>
      <c r="M232" s="69"/>
    </row>
    <row r="233" spans="10:13" x14ac:dyDescent="0.25">
      <c r="J233" s="69"/>
      <c r="K233" s="69"/>
      <c r="L233" s="69"/>
      <c r="M233" s="69"/>
    </row>
    <row r="234" spans="10:13" x14ac:dyDescent="0.25">
      <c r="J234" s="69"/>
      <c r="K234" s="69"/>
      <c r="L234" s="69"/>
      <c r="M234" s="69"/>
    </row>
    <row r="235" spans="10:13" x14ac:dyDescent="0.25">
      <c r="J235" s="69"/>
      <c r="K235" s="69"/>
      <c r="L235" s="69"/>
      <c r="M235" s="69"/>
    </row>
    <row r="236" spans="10:13" x14ac:dyDescent="0.25">
      <c r="J236" s="69"/>
      <c r="K236" s="69"/>
      <c r="L236" s="69"/>
      <c r="M236" s="69"/>
    </row>
    <row r="237" spans="10:13" x14ac:dyDescent="0.25">
      <c r="J237" s="69"/>
      <c r="K237" s="69"/>
      <c r="L237" s="69"/>
      <c r="M237" s="69"/>
    </row>
    <row r="238" spans="10:13" x14ac:dyDescent="0.25">
      <c r="J238" s="69"/>
      <c r="K238" s="69"/>
      <c r="L238" s="69"/>
      <c r="M238" s="69"/>
    </row>
    <row r="239" spans="10:13" x14ac:dyDescent="0.25">
      <c r="J239" s="69"/>
      <c r="K239" s="69"/>
      <c r="L239" s="69"/>
      <c r="M239" s="69"/>
    </row>
    <row r="240" spans="10:13" x14ac:dyDescent="0.25">
      <c r="J240" s="69"/>
      <c r="K240" s="69"/>
      <c r="L240" s="69"/>
      <c r="M240" s="69"/>
    </row>
    <row r="241" spans="10:13" x14ac:dyDescent="0.25">
      <c r="J241" s="69"/>
      <c r="K241" s="69"/>
      <c r="L241" s="69"/>
      <c r="M241" s="69"/>
    </row>
    <row r="242" spans="10:13" x14ac:dyDescent="0.25">
      <c r="J242" s="69"/>
      <c r="K242" s="69"/>
      <c r="L242" s="69"/>
      <c r="M242" s="69"/>
    </row>
    <row r="243" spans="10:13" x14ac:dyDescent="0.25">
      <c r="J243" s="69"/>
      <c r="K243" s="69"/>
      <c r="L243" s="69"/>
      <c r="M243" s="69"/>
    </row>
    <row r="244" spans="10:13" x14ac:dyDescent="0.25">
      <c r="J244" s="69"/>
      <c r="K244" s="69"/>
      <c r="L244" s="69"/>
      <c r="M244" s="69"/>
    </row>
    <row r="245" spans="10:13" x14ac:dyDescent="0.25">
      <c r="J245" s="69"/>
      <c r="K245" s="69"/>
      <c r="L245" s="69"/>
      <c r="M245" s="69"/>
    </row>
    <row r="246" spans="10:13" x14ac:dyDescent="0.25">
      <c r="J246" s="69"/>
      <c r="K246" s="69"/>
      <c r="L246" s="69"/>
      <c r="M246" s="69"/>
    </row>
    <row r="247" spans="10:13" x14ac:dyDescent="0.25">
      <c r="J247" s="69"/>
      <c r="K247" s="69"/>
      <c r="L247" s="69"/>
      <c r="M247" s="69"/>
    </row>
    <row r="248" spans="10:13" x14ac:dyDescent="0.25">
      <c r="J248" s="69"/>
      <c r="K248" s="69"/>
      <c r="L248" s="69"/>
      <c r="M248" s="69"/>
    </row>
    <row r="249" spans="10:13" x14ac:dyDescent="0.25">
      <c r="J249" s="69"/>
      <c r="K249" s="69"/>
      <c r="L249" s="69"/>
      <c r="M249" s="69"/>
    </row>
    <row r="250" spans="10:13" x14ac:dyDescent="0.25">
      <c r="J250" s="69"/>
      <c r="K250" s="69"/>
      <c r="L250" s="69"/>
      <c r="M250" s="69"/>
    </row>
    <row r="251" spans="10:13" x14ac:dyDescent="0.25">
      <c r="J251" s="69"/>
      <c r="K251" s="69"/>
      <c r="L251" s="69"/>
      <c r="M251" s="69"/>
    </row>
    <row r="252" spans="10:13" x14ac:dyDescent="0.25">
      <c r="J252" s="69"/>
      <c r="K252" s="69"/>
      <c r="L252" s="69"/>
      <c r="M252" s="69"/>
    </row>
    <row r="253" spans="10:13" x14ac:dyDescent="0.25">
      <c r="J253" s="69"/>
      <c r="K253" s="69"/>
      <c r="L253" s="69"/>
      <c r="M253" s="69"/>
    </row>
    <row r="254" spans="10:13" x14ac:dyDescent="0.25">
      <c r="J254" s="69"/>
      <c r="K254" s="69"/>
      <c r="L254" s="69"/>
      <c r="M254" s="69"/>
    </row>
    <row r="255" spans="10:13" x14ac:dyDescent="0.25">
      <c r="J255" s="69"/>
      <c r="K255" s="69"/>
      <c r="L255" s="69"/>
      <c r="M255" s="69"/>
    </row>
    <row r="256" spans="10:13" x14ac:dyDescent="0.25">
      <c r="J256" s="69"/>
      <c r="K256" s="69"/>
      <c r="L256" s="69"/>
      <c r="M256" s="69"/>
    </row>
    <row r="257" spans="10:13" x14ac:dyDescent="0.25">
      <c r="J257" s="69"/>
      <c r="K257" s="69"/>
      <c r="L257" s="69"/>
      <c r="M257" s="69"/>
    </row>
    <row r="258" spans="10:13" x14ac:dyDescent="0.25">
      <c r="J258" s="69"/>
      <c r="K258" s="69"/>
      <c r="L258" s="69"/>
      <c r="M258" s="69"/>
    </row>
    <row r="259" spans="10:13" x14ac:dyDescent="0.25">
      <c r="J259" s="69"/>
      <c r="K259" s="69"/>
      <c r="L259" s="69"/>
      <c r="M259" s="69"/>
    </row>
    <row r="260" spans="10:13" x14ac:dyDescent="0.25">
      <c r="J260" s="69"/>
      <c r="K260" s="69"/>
      <c r="L260" s="69"/>
      <c r="M260" s="69"/>
    </row>
    <row r="261" spans="10:13" x14ac:dyDescent="0.25">
      <c r="J261" s="69"/>
      <c r="K261" s="69"/>
      <c r="L261" s="69"/>
      <c r="M261" s="69"/>
    </row>
    <row r="262" spans="10:13" x14ac:dyDescent="0.25">
      <c r="J262" s="69"/>
      <c r="K262" s="69"/>
      <c r="L262" s="69"/>
      <c r="M262" s="69"/>
    </row>
    <row r="263" spans="10:13" x14ac:dyDescent="0.25">
      <c r="J263" s="69"/>
      <c r="K263" s="69"/>
      <c r="L263" s="69"/>
      <c r="M263" s="69"/>
    </row>
    <row r="264" spans="10:13" x14ac:dyDescent="0.25">
      <c r="J264" s="69"/>
      <c r="K264" s="69"/>
      <c r="L264" s="69"/>
      <c r="M264" s="69"/>
    </row>
    <row r="265" spans="10:13" x14ac:dyDescent="0.25">
      <c r="J265" s="69"/>
      <c r="K265" s="69"/>
      <c r="L265" s="69"/>
      <c r="M265" s="69"/>
    </row>
    <row r="266" spans="10:13" x14ac:dyDescent="0.25">
      <c r="J266" s="69"/>
      <c r="K266" s="69"/>
      <c r="L266" s="69"/>
      <c r="M266" s="69"/>
    </row>
    <row r="267" spans="10:13" x14ac:dyDescent="0.25">
      <c r="J267" s="69"/>
      <c r="K267" s="69"/>
      <c r="L267" s="69"/>
      <c r="M267" s="69"/>
    </row>
    <row r="268" spans="10:13" x14ac:dyDescent="0.25">
      <c r="J268" s="69"/>
      <c r="K268" s="69"/>
      <c r="L268" s="69"/>
      <c r="M268" s="69"/>
    </row>
    <row r="269" spans="10:13" x14ac:dyDescent="0.25">
      <c r="J269" s="69"/>
      <c r="K269" s="69"/>
      <c r="L269" s="69"/>
      <c r="M269" s="69"/>
    </row>
    <row r="270" spans="10:13" x14ac:dyDescent="0.25">
      <c r="J270" s="69"/>
      <c r="K270" s="69"/>
      <c r="L270" s="69"/>
      <c r="M270" s="69"/>
    </row>
    <row r="271" spans="10:13" x14ac:dyDescent="0.25">
      <c r="J271" s="69"/>
      <c r="K271" s="69"/>
      <c r="L271" s="69"/>
      <c r="M271" s="69"/>
    </row>
    <row r="272" spans="10:13" x14ac:dyDescent="0.25">
      <c r="J272" s="69"/>
      <c r="K272" s="69"/>
      <c r="L272" s="69"/>
      <c r="M272" s="69"/>
    </row>
    <row r="273" spans="10:13" x14ac:dyDescent="0.25">
      <c r="J273" s="69"/>
      <c r="K273" s="69"/>
      <c r="L273" s="69"/>
      <c r="M273" s="69"/>
    </row>
    <row r="274" spans="10:13" x14ac:dyDescent="0.25">
      <c r="J274" s="69"/>
      <c r="K274" s="69"/>
      <c r="L274" s="69"/>
      <c r="M274" s="69"/>
    </row>
    <row r="275" spans="10:13" x14ac:dyDescent="0.25">
      <c r="J275" s="69"/>
      <c r="K275" s="69"/>
      <c r="L275" s="69"/>
      <c r="M275" s="69"/>
    </row>
    <row r="276" spans="10:13" x14ac:dyDescent="0.25">
      <c r="J276" s="69"/>
      <c r="K276" s="69"/>
      <c r="L276" s="69"/>
      <c r="M276" s="69"/>
    </row>
    <row r="277" spans="10:13" x14ac:dyDescent="0.25">
      <c r="J277" s="69"/>
      <c r="K277" s="69"/>
      <c r="L277" s="69"/>
      <c r="M277" s="69"/>
    </row>
    <row r="278" spans="10:13" x14ac:dyDescent="0.25">
      <c r="J278" s="69"/>
      <c r="K278" s="69"/>
      <c r="L278" s="69"/>
      <c r="M278" s="69"/>
    </row>
    <row r="279" spans="10:13" x14ac:dyDescent="0.25">
      <c r="J279" s="69"/>
      <c r="K279" s="69"/>
      <c r="L279" s="69"/>
      <c r="M279" s="69"/>
    </row>
    <row r="280" spans="10:13" x14ac:dyDescent="0.25">
      <c r="J280" s="69"/>
      <c r="K280" s="69"/>
      <c r="L280" s="69"/>
      <c r="M280" s="69"/>
    </row>
    <row r="281" spans="10:13" x14ac:dyDescent="0.25">
      <c r="J281" s="69"/>
      <c r="K281" s="69"/>
      <c r="L281" s="69"/>
      <c r="M281" s="69"/>
    </row>
    <row r="282" spans="10:13" x14ac:dyDescent="0.25">
      <c r="J282" s="69"/>
      <c r="K282" s="69"/>
      <c r="L282" s="69"/>
      <c r="M282" s="69"/>
    </row>
    <row r="283" spans="10:13" x14ac:dyDescent="0.25">
      <c r="J283" s="69"/>
      <c r="K283" s="69"/>
      <c r="L283" s="69"/>
      <c r="M283" s="69"/>
    </row>
    <row r="284" spans="10:13" x14ac:dyDescent="0.25">
      <c r="J284" s="69"/>
      <c r="K284" s="69"/>
      <c r="L284" s="69"/>
      <c r="M284" s="69"/>
    </row>
    <row r="285" spans="10:13" x14ac:dyDescent="0.25">
      <c r="J285" s="69"/>
      <c r="K285" s="69"/>
      <c r="L285" s="69"/>
      <c r="M285" s="69"/>
    </row>
    <row r="286" spans="10:13" x14ac:dyDescent="0.25">
      <c r="J286" s="69"/>
      <c r="K286" s="69"/>
      <c r="L286" s="69"/>
      <c r="M286" s="69"/>
    </row>
    <row r="287" spans="10:13" x14ac:dyDescent="0.25">
      <c r="J287" s="69"/>
      <c r="K287" s="69"/>
      <c r="L287" s="69"/>
      <c r="M287" s="69"/>
    </row>
    <row r="288" spans="10:13" x14ac:dyDescent="0.25">
      <c r="J288" s="69"/>
      <c r="K288" s="69"/>
      <c r="L288" s="69"/>
      <c r="M288" s="69"/>
    </row>
    <row r="289" spans="10:13" x14ac:dyDescent="0.25">
      <c r="J289" s="69"/>
      <c r="K289" s="69"/>
      <c r="L289" s="69"/>
      <c r="M289" s="69"/>
    </row>
    <row r="290" spans="10:13" x14ac:dyDescent="0.25">
      <c r="J290" s="69"/>
      <c r="K290" s="69"/>
      <c r="L290" s="69"/>
      <c r="M290" s="69"/>
    </row>
    <row r="291" spans="10:13" x14ac:dyDescent="0.25">
      <c r="J291" s="69"/>
      <c r="K291" s="69"/>
      <c r="L291" s="69"/>
      <c r="M291" s="69"/>
    </row>
    <row r="292" spans="10:13" x14ac:dyDescent="0.25">
      <c r="J292" s="69"/>
      <c r="K292" s="69"/>
      <c r="L292" s="69"/>
      <c r="M292" s="69"/>
    </row>
    <row r="293" spans="10:13" x14ac:dyDescent="0.25">
      <c r="J293" s="69"/>
      <c r="K293" s="69"/>
      <c r="L293" s="69"/>
      <c r="M293" s="69"/>
    </row>
    <row r="294" spans="10:13" x14ac:dyDescent="0.25">
      <c r="J294" s="69"/>
      <c r="K294" s="69"/>
      <c r="L294" s="69"/>
      <c r="M294" s="69"/>
    </row>
    <row r="295" spans="10:13" x14ac:dyDescent="0.25">
      <c r="J295" s="69"/>
      <c r="K295" s="69"/>
      <c r="L295" s="69"/>
      <c r="M295" s="69"/>
    </row>
    <row r="296" spans="10:13" x14ac:dyDescent="0.25">
      <c r="J296" s="69"/>
      <c r="K296" s="69"/>
      <c r="L296" s="69"/>
      <c r="M296" s="69"/>
    </row>
    <row r="297" spans="10:13" x14ac:dyDescent="0.25">
      <c r="J297" s="69"/>
      <c r="K297" s="69"/>
      <c r="L297" s="69"/>
      <c r="M297" s="69"/>
    </row>
    <row r="298" spans="10:13" x14ac:dyDescent="0.25">
      <c r="J298" s="69"/>
      <c r="K298" s="69"/>
      <c r="L298" s="69"/>
      <c r="M298" s="69"/>
    </row>
    <row r="299" spans="10:13" x14ac:dyDescent="0.25">
      <c r="J299" s="69"/>
      <c r="K299" s="69"/>
      <c r="L299" s="69"/>
      <c r="M299" s="69"/>
    </row>
    <row r="300" spans="10:13" x14ac:dyDescent="0.25">
      <c r="J300" s="69"/>
      <c r="K300" s="69"/>
      <c r="L300" s="69"/>
      <c r="M300" s="69"/>
    </row>
    <row r="301" spans="10:13" x14ac:dyDescent="0.25">
      <c r="J301" s="69"/>
      <c r="K301" s="69"/>
      <c r="L301" s="69"/>
      <c r="M301" s="69"/>
    </row>
    <row r="302" spans="10:13" x14ac:dyDescent="0.25">
      <c r="J302" s="69"/>
      <c r="K302" s="69"/>
      <c r="L302" s="69"/>
      <c r="M302" s="69"/>
    </row>
    <row r="303" spans="10:13" x14ac:dyDescent="0.25">
      <c r="J303" s="69"/>
      <c r="K303" s="69"/>
      <c r="L303" s="69"/>
      <c r="M303" s="69"/>
    </row>
    <row r="304" spans="10:13" x14ac:dyDescent="0.25">
      <c r="J304" s="69"/>
      <c r="K304" s="69"/>
      <c r="L304" s="69"/>
      <c r="M304" s="69"/>
    </row>
    <row r="305" spans="10:13" x14ac:dyDescent="0.25">
      <c r="J305" s="69"/>
      <c r="K305" s="69"/>
      <c r="L305" s="69"/>
      <c r="M305" s="69"/>
    </row>
    <row r="306" spans="10:13" x14ac:dyDescent="0.25">
      <c r="J306" s="69"/>
      <c r="K306" s="69"/>
      <c r="L306" s="69"/>
      <c r="M306" s="69"/>
    </row>
    <row r="307" spans="10:13" x14ac:dyDescent="0.25">
      <c r="J307" s="69"/>
      <c r="K307" s="69"/>
      <c r="L307" s="69"/>
      <c r="M307" s="69"/>
    </row>
    <row r="308" spans="10:13" x14ac:dyDescent="0.25">
      <c r="J308" s="69"/>
      <c r="K308" s="69"/>
      <c r="L308" s="69"/>
      <c r="M308" s="69"/>
    </row>
    <row r="309" spans="10:13" x14ac:dyDescent="0.25">
      <c r="J309" s="69"/>
      <c r="K309" s="69"/>
      <c r="L309" s="69"/>
      <c r="M309" s="69"/>
    </row>
    <row r="310" spans="10:13" x14ac:dyDescent="0.25">
      <c r="J310" s="69"/>
      <c r="K310" s="69"/>
      <c r="L310" s="69"/>
      <c r="M310" s="69"/>
    </row>
    <row r="311" spans="10:13" x14ac:dyDescent="0.25">
      <c r="J311" s="69"/>
      <c r="K311" s="69"/>
      <c r="L311" s="69"/>
      <c r="M311" s="69"/>
    </row>
    <row r="312" spans="10:13" x14ac:dyDescent="0.25">
      <c r="J312" s="69"/>
      <c r="K312" s="69"/>
      <c r="L312" s="69"/>
      <c r="M312" s="69"/>
    </row>
    <row r="313" spans="10:13" x14ac:dyDescent="0.25">
      <c r="J313" s="69"/>
      <c r="K313" s="69"/>
      <c r="L313" s="69"/>
      <c r="M313" s="69"/>
    </row>
    <row r="314" spans="10:13" x14ac:dyDescent="0.25">
      <c r="J314" s="69"/>
      <c r="K314" s="69"/>
      <c r="L314" s="69"/>
      <c r="M314" s="69"/>
    </row>
    <row r="315" spans="10:13" x14ac:dyDescent="0.25">
      <c r="J315" s="69"/>
      <c r="K315" s="69"/>
      <c r="L315" s="69"/>
      <c r="M315" s="69"/>
    </row>
    <row r="316" spans="10:13" x14ac:dyDescent="0.25">
      <c r="J316" s="69"/>
      <c r="K316" s="69"/>
      <c r="L316" s="69"/>
      <c r="M316" s="69"/>
    </row>
    <row r="317" spans="10:13" x14ac:dyDescent="0.25">
      <c r="J317" s="69"/>
      <c r="K317" s="69"/>
      <c r="L317" s="69"/>
      <c r="M317" s="69"/>
    </row>
    <row r="318" spans="10:13" x14ac:dyDescent="0.25">
      <c r="J318" s="69"/>
      <c r="K318" s="69"/>
      <c r="L318" s="69"/>
      <c r="M318" s="69"/>
    </row>
    <row r="319" spans="10:13" x14ac:dyDescent="0.25">
      <c r="J319" s="69"/>
      <c r="K319" s="69"/>
      <c r="L319" s="69"/>
      <c r="M319" s="69"/>
    </row>
    <row r="320" spans="10:13" x14ac:dyDescent="0.25">
      <c r="J320" s="69"/>
      <c r="K320" s="69"/>
      <c r="L320" s="69"/>
      <c r="M320" s="69"/>
    </row>
    <row r="321" spans="10:13" x14ac:dyDescent="0.25">
      <c r="J321" s="69"/>
      <c r="K321" s="69"/>
      <c r="L321" s="69"/>
      <c r="M321" s="69"/>
    </row>
    <row r="322" spans="10:13" x14ac:dyDescent="0.25">
      <c r="J322" s="69"/>
      <c r="K322" s="69"/>
      <c r="L322" s="69"/>
      <c r="M322" s="69"/>
    </row>
    <row r="323" spans="10:13" x14ac:dyDescent="0.25">
      <c r="J323" s="69"/>
      <c r="K323" s="69"/>
      <c r="L323" s="69"/>
      <c r="M323" s="69"/>
    </row>
    <row r="324" spans="10:13" x14ac:dyDescent="0.25">
      <c r="J324" s="69"/>
      <c r="K324" s="69"/>
      <c r="L324" s="69"/>
      <c r="M324" s="69"/>
    </row>
    <row r="325" spans="10:13" x14ac:dyDescent="0.25">
      <c r="J325" s="69"/>
      <c r="K325" s="69"/>
      <c r="L325" s="69"/>
      <c r="M325" s="69"/>
    </row>
    <row r="326" spans="10:13" x14ac:dyDescent="0.25">
      <c r="J326" s="69"/>
      <c r="K326" s="69"/>
      <c r="L326" s="69"/>
      <c r="M326" s="69"/>
    </row>
    <row r="327" spans="10:13" x14ac:dyDescent="0.25">
      <c r="J327" s="69"/>
      <c r="K327" s="69"/>
      <c r="L327" s="69"/>
      <c r="M327" s="69"/>
    </row>
    <row r="328" spans="10:13" x14ac:dyDescent="0.25">
      <c r="J328" s="69"/>
      <c r="K328" s="69"/>
      <c r="L328" s="69"/>
      <c r="M328" s="69"/>
    </row>
    <row r="329" spans="10:13" x14ac:dyDescent="0.25">
      <c r="J329" s="69"/>
      <c r="K329" s="69"/>
      <c r="L329" s="69"/>
      <c r="M329" s="69"/>
    </row>
    <row r="330" spans="10:13" x14ac:dyDescent="0.25">
      <c r="J330" s="69"/>
      <c r="K330" s="69"/>
      <c r="L330" s="69"/>
      <c r="M330" s="69"/>
    </row>
    <row r="331" spans="10:13" x14ac:dyDescent="0.25">
      <c r="J331" s="69"/>
      <c r="K331" s="69"/>
      <c r="L331" s="69"/>
      <c r="M331" s="69"/>
    </row>
    <row r="332" spans="10:13" x14ac:dyDescent="0.25">
      <c r="J332" s="69"/>
      <c r="K332" s="69"/>
      <c r="L332" s="69"/>
      <c r="M332" s="69"/>
    </row>
    <row r="333" spans="10:13" x14ac:dyDescent="0.25">
      <c r="J333" s="69"/>
      <c r="K333" s="69"/>
      <c r="L333" s="69"/>
      <c r="M333" s="69"/>
    </row>
    <row r="334" spans="10:13" x14ac:dyDescent="0.25">
      <c r="J334" s="69"/>
      <c r="K334" s="69"/>
      <c r="L334" s="69"/>
      <c r="M334" s="69"/>
    </row>
    <row r="335" spans="10:13" x14ac:dyDescent="0.25">
      <c r="J335" s="69"/>
      <c r="K335" s="69"/>
      <c r="L335" s="69"/>
      <c r="M335" s="69"/>
    </row>
    <row r="336" spans="10:13" x14ac:dyDescent="0.25">
      <c r="J336" s="69"/>
      <c r="K336" s="69"/>
      <c r="L336" s="69"/>
      <c r="M336" s="69"/>
    </row>
    <row r="337" spans="10:13" x14ac:dyDescent="0.25">
      <c r="J337" s="69"/>
      <c r="K337" s="69"/>
      <c r="L337" s="69"/>
      <c r="M337" s="69"/>
    </row>
    <row r="338" spans="10:13" x14ac:dyDescent="0.25">
      <c r="J338" s="69"/>
      <c r="K338" s="69"/>
      <c r="L338" s="69"/>
      <c r="M338" s="69"/>
    </row>
    <row r="339" spans="10:13" x14ac:dyDescent="0.25">
      <c r="J339" s="69"/>
      <c r="K339" s="69"/>
      <c r="L339" s="69"/>
      <c r="M339" s="69"/>
    </row>
    <row r="340" spans="10:13" x14ac:dyDescent="0.25">
      <c r="J340" s="69"/>
      <c r="K340" s="69"/>
      <c r="L340" s="69"/>
      <c r="M340" s="69"/>
    </row>
    <row r="341" spans="10:13" x14ac:dyDescent="0.25">
      <c r="J341" s="69"/>
      <c r="K341" s="69"/>
      <c r="L341" s="69"/>
      <c r="M341" s="69"/>
    </row>
    <row r="342" spans="10:13" x14ac:dyDescent="0.25">
      <c r="J342" s="69"/>
      <c r="K342" s="69"/>
      <c r="L342" s="69"/>
      <c r="M342" s="69"/>
    </row>
    <row r="343" spans="10:13" x14ac:dyDescent="0.25">
      <c r="J343" s="69"/>
      <c r="K343" s="69"/>
      <c r="L343" s="69"/>
      <c r="M343" s="69"/>
    </row>
    <row r="344" spans="10:13" x14ac:dyDescent="0.25">
      <c r="J344" s="69"/>
      <c r="K344" s="69"/>
      <c r="L344" s="69"/>
      <c r="M344" s="69"/>
    </row>
    <row r="345" spans="10:13" x14ac:dyDescent="0.25">
      <c r="J345" s="69"/>
      <c r="K345" s="69"/>
      <c r="L345" s="69"/>
      <c r="M345" s="69"/>
    </row>
    <row r="346" spans="10:13" x14ac:dyDescent="0.25">
      <c r="J346" s="69"/>
      <c r="K346" s="69"/>
      <c r="L346" s="69"/>
      <c r="M346" s="69"/>
    </row>
    <row r="347" spans="10:13" x14ac:dyDescent="0.25">
      <c r="J347" s="69"/>
      <c r="K347" s="69"/>
      <c r="L347" s="69"/>
      <c r="M347" s="69"/>
    </row>
    <row r="348" spans="10:13" x14ac:dyDescent="0.25">
      <c r="J348" s="69"/>
      <c r="K348" s="69"/>
      <c r="L348" s="69"/>
      <c r="M348" s="69"/>
    </row>
    <row r="349" spans="10:13" x14ac:dyDescent="0.25">
      <c r="J349" s="69"/>
      <c r="K349" s="69"/>
      <c r="L349" s="69"/>
      <c r="M349" s="69"/>
    </row>
    <row r="350" spans="10:13" x14ac:dyDescent="0.25">
      <c r="J350" s="69"/>
      <c r="K350" s="69"/>
      <c r="L350" s="69"/>
      <c r="M350" s="69"/>
    </row>
    <row r="351" spans="10:13" x14ac:dyDescent="0.25">
      <c r="J351" s="69"/>
      <c r="K351" s="69"/>
      <c r="L351" s="69"/>
      <c r="M351" s="69"/>
    </row>
    <row r="352" spans="10:13" x14ac:dyDescent="0.25">
      <c r="J352" s="69"/>
      <c r="K352" s="69"/>
      <c r="L352" s="69"/>
      <c r="M352" s="69"/>
    </row>
    <row r="353" spans="10:13" x14ac:dyDescent="0.25">
      <c r="J353" s="69"/>
      <c r="K353" s="69"/>
      <c r="L353" s="69"/>
      <c r="M353" s="69"/>
    </row>
    <row r="354" spans="10:13" x14ac:dyDescent="0.25">
      <c r="J354" s="69"/>
      <c r="K354" s="69"/>
      <c r="L354" s="69"/>
      <c r="M354" s="69"/>
    </row>
    <row r="355" spans="10:13" x14ac:dyDescent="0.25">
      <c r="J355" s="69"/>
      <c r="K355" s="69"/>
      <c r="L355" s="69"/>
      <c r="M355" s="69"/>
    </row>
    <row r="356" spans="10:13" x14ac:dyDescent="0.25">
      <c r="J356" s="69"/>
      <c r="K356" s="69"/>
      <c r="L356" s="69"/>
      <c r="M356" s="69"/>
    </row>
    <row r="357" spans="10:13" x14ac:dyDescent="0.25">
      <c r="J357" s="69"/>
      <c r="K357" s="69"/>
      <c r="L357" s="69"/>
      <c r="M357" s="69"/>
    </row>
    <row r="358" spans="10:13" x14ac:dyDescent="0.25">
      <c r="J358" s="69"/>
      <c r="K358" s="69"/>
      <c r="L358" s="69"/>
      <c r="M358" s="69"/>
    </row>
    <row r="359" spans="10:13" x14ac:dyDescent="0.25">
      <c r="J359" s="69"/>
      <c r="K359" s="69"/>
      <c r="L359" s="69"/>
      <c r="M359" s="69"/>
    </row>
    <row r="360" spans="10:13" x14ac:dyDescent="0.25">
      <c r="J360" s="69"/>
      <c r="K360" s="69"/>
      <c r="L360" s="69"/>
      <c r="M360" s="69"/>
    </row>
    <row r="361" spans="10:13" x14ac:dyDescent="0.25">
      <c r="J361" s="69"/>
      <c r="K361" s="69"/>
      <c r="L361" s="69"/>
      <c r="M361" s="69"/>
    </row>
    <row r="362" spans="10:13" x14ac:dyDescent="0.25">
      <c r="J362" s="69"/>
      <c r="K362" s="69"/>
      <c r="L362" s="69"/>
      <c r="M362" s="69"/>
    </row>
    <row r="363" spans="10:13" x14ac:dyDescent="0.25">
      <c r="J363" s="69"/>
      <c r="K363" s="69"/>
      <c r="L363" s="69"/>
      <c r="M363" s="69"/>
    </row>
    <row r="364" spans="10:13" x14ac:dyDescent="0.25">
      <c r="J364" s="69"/>
      <c r="K364" s="69"/>
      <c r="L364" s="69"/>
      <c r="M364" s="69"/>
    </row>
    <row r="365" spans="10:13" x14ac:dyDescent="0.25">
      <c r="J365" s="69"/>
      <c r="K365" s="69"/>
      <c r="L365" s="69"/>
      <c r="M365" s="69"/>
    </row>
    <row r="366" spans="10:13" x14ac:dyDescent="0.25">
      <c r="J366" s="69"/>
      <c r="K366" s="69"/>
      <c r="L366" s="69"/>
      <c r="M366" s="69"/>
    </row>
    <row r="367" spans="10:13" x14ac:dyDescent="0.25">
      <c r="J367" s="69"/>
      <c r="K367" s="69"/>
      <c r="L367" s="69"/>
      <c r="M367" s="69"/>
    </row>
    <row r="368" spans="10:13" x14ac:dyDescent="0.25">
      <c r="J368" s="69"/>
      <c r="K368" s="69"/>
      <c r="L368" s="69"/>
      <c r="M368" s="69"/>
    </row>
    <row r="369" spans="10:13" x14ac:dyDescent="0.25">
      <c r="J369" s="69"/>
      <c r="K369" s="69"/>
      <c r="L369" s="69"/>
      <c r="M369" s="69"/>
    </row>
    <row r="370" spans="10:13" x14ac:dyDescent="0.25">
      <c r="J370" s="69"/>
      <c r="K370" s="69"/>
      <c r="L370" s="69"/>
      <c r="M370" s="69"/>
    </row>
    <row r="371" spans="10:13" x14ac:dyDescent="0.25">
      <c r="J371" s="69"/>
      <c r="K371" s="69"/>
      <c r="L371" s="69"/>
      <c r="M371" s="69"/>
    </row>
    <row r="372" spans="10:13" x14ac:dyDescent="0.25">
      <c r="J372" s="69"/>
      <c r="K372" s="69"/>
      <c r="L372" s="69"/>
      <c r="M372" s="69"/>
    </row>
    <row r="373" spans="10:13" x14ac:dyDescent="0.25">
      <c r="J373" s="69"/>
      <c r="K373" s="69"/>
      <c r="L373" s="69"/>
      <c r="M373" s="69"/>
    </row>
    <row r="374" spans="10:13" x14ac:dyDescent="0.25">
      <c r="J374" s="69"/>
      <c r="K374" s="69"/>
      <c r="L374" s="69"/>
      <c r="M374" s="69"/>
    </row>
    <row r="375" spans="10:13" x14ac:dyDescent="0.25">
      <c r="J375" s="69"/>
      <c r="K375" s="69"/>
      <c r="L375" s="69"/>
      <c r="M375" s="69"/>
    </row>
    <row r="376" spans="10:13" x14ac:dyDescent="0.25">
      <c r="J376" s="69"/>
      <c r="K376" s="69"/>
      <c r="L376" s="69"/>
      <c r="M376" s="69"/>
    </row>
    <row r="377" spans="10:13" x14ac:dyDescent="0.25">
      <c r="J377" s="69"/>
      <c r="K377" s="69"/>
      <c r="L377" s="69"/>
      <c r="M377" s="69"/>
    </row>
    <row r="378" spans="10:13" x14ac:dyDescent="0.25">
      <c r="J378" s="69"/>
      <c r="K378" s="69"/>
      <c r="L378" s="69"/>
      <c r="M378" s="69"/>
    </row>
    <row r="379" spans="10:13" x14ac:dyDescent="0.25">
      <c r="J379" s="69"/>
      <c r="K379" s="69"/>
      <c r="L379" s="69"/>
      <c r="M379" s="69"/>
    </row>
    <row r="380" spans="10:13" x14ac:dyDescent="0.25">
      <c r="J380" s="69"/>
      <c r="K380" s="69"/>
      <c r="L380" s="69"/>
      <c r="M380" s="69"/>
    </row>
    <row r="381" spans="10:13" x14ac:dyDescent="0.25">
      <c r="J381" s="69"/>
      <c r="K381" s="69"/>
      <c r="L381" s="69"/>
      <c r="M381" s="69"/>
    </row>
    <row r="382" spans="10:13" x14ac:dyDescent="0.25">
      <c r="J382" s="69"/>
      <c r="K382" s="69"/>
      <c r="L382" s="69"/>
      <c r="M382" s="69"/>
    </row>
    <row r="383" spans="10:13" x14ac:dyDescent="0.25">
      <c r="J383" s="69"/>
      <c r="K383" s="69"/>
      <c r="L383" s="69"/>
      <c r="M383" s="69"/>
    </row>
    <row r="384" spans="10:13" x14ac:dyDescent="0.25">
      <c r="J384" s="69"/>
      <c r="K384" s="69"/>
      <c r="L384" s="69"/>
      <c r="M384" s="69"/>
    </row>
    <row r="385" spans="10:13" x14ac:dyDescent="0.25">
      <c r="J385" s="69"/>
      <c r="K385" s="69"/>
      <c r="L385" s="69"/>
      <c r="M385" s="69"/>
    </row>
    <row r="386" spans="10:13" x14ac:dyDescent="0.25">
      <c r="J386" s="69"/>
      <c r="K386" s="69"/>
      <c r="L386" s="69"/>
      <c r="M386" s="69"/>
    </row>
    <row r="387" spans="10:13" x14ac:dyDescent="0.25">
      <c r="J387" s="69"/>
      <c r="K387" s="69"/>
      <c r="L387" s="69"/>
      <c r="M387" s="69"/>
    </row>
    <row r="388" spans="10:13" x14ac:dyDescent="0.25">
      <c r="J388" s="69"/>
      <c r="K388" s="69"/>
      <c r="L388" s="69"/>
      <c r="M388" s="69"/>
    </row>
    <row r="389" spans="10:13" x14ac:dyDescent="0.25">
      <c r="J389" s="69"/>
      <c r="K389" s="69"/>
      <c r="L389" s="69"/>
      <c r="M389" s="69"/>
    </row>
    <row r="390" spans="10:13" x14ac:dyDescent="0.25">
      <c r="J390" s="69"/>
      <c r="K390" s="69"/>
      <c r="L390" s="69"/>
      <c r="M390" s="69"/>
    </row>
    <row r="391" spans="10:13" x14ac:dyDescent="0.25">
      <c r="J391" s="69"/>
      <c r="K391" s="69"/>
      <c r="L391" s="69"/>
      <c r="M391" s="69"/>
    </row>
    <row r="392" spans="10:13" x14ac:dyDescent="0.25">
      <c r="J392" s="69"/>
      <c r="K392" s="69"/>
      <c r="L392" s="69"/>
      <c r="M392" s="69"/>
    </row>
    <row r="393" spans="10:13" x14ac:dyDescent="0.25">
      <c r="J393" s="69"/>
      <c r="K393" s="69"/>
      <c r="L393" s="69"/>
      <c r="M393" s="69"/>
    </row>
    <row r="394" spans="10:13" x14ac:dyDescent="0.25">
      <c r="J394" s="69"/>
      <c r="K394" s="69"/>
      <c r="L394" s="69"/>
      <c r="M394" s="69"/>
    </row>
    <row r="395" spans="10:13" x14ac:dyDescent="0.25">
      <c r="J395" s="69"/>
      <c r="K395" s="69"/>
      <c r="L395" s="69"/>
      <c r="M395" s="69"/>
    </row>
    <row r="396" spans="10:13" x14ac:dyDescent="0.25">
      <c r="J396" s="69"/>
      <c r="K396" s="69"/>
      <c r="L396" s="69"/>
      <c r="M396" s="69"/>
    </row>
    <row r="397" spans="10:13" x14ac:dyDescent="0.25">
      <c r="J397" s="69"/>
      <c r="K397" s="69"/>
      <c r="L397" s="69"/>
      <c r="M397" s="69"/>
    </row>
    <row r="398" spans="10:13" x14ac:dyDescent="0.25">
      <c r="J398" s="69"/>
      <c r="K398" s="69"/>
      <c r="L398" s="69"/>
      <c r="M398" s="69"/>
    </row>
    <row r="399" spans="10:13" x14ac:dyDescent="0.25">
      <c r="J399" s="69"/>
      <c r="K399" s="69"/>
      <c r="L399" s="69"/>
      <c r="M399" s="69"/>
    </row>
    <row r="400" spans="10:13" x14ac:dyDescent="0.25">
      <c r="J400" s="69"/>
      <c r="K400" s="69"/>
      <c r="L400" s="69"/>
      <c r="M400" s="69"/>
    </row>
    <row r="401" spans="10:13" x14ac:dyDescent="0.25">
      <c r="J401" s="69"/>
      <c r="K401" s="69"/>
      <c r="L401" s="69"/>
      <c r="M401" s="69"/>
    </row>
    <row r="402" spans="10:13" x14ac:dyDescent="0.25">
      <c r="J402" s="69"/>
      <c r="K402" s="69"/>
      <c r="L402" s="69"/>
      <c r="M402" s="69"/>
    </row>
    <row r="403" spans="10:13" x14ac:dyDescent="0.25">
      <c r="J403" s="69"/>
      <c r="K403" s="69"/>
      <c r="L403" s="69"/>
      <c r="M403" s="69"/>
    </row>
    <row r="404" spans="10:13" x14ac:dyDescent="0.25">
      <c r="J404" s="69"/>
      <c r="K404" s="69"/>
      <c r="L404" s="69"/>
      <c r="M404" s="69"/>
    </row>
    <row r="405" spans="10:13" x14ac:dyDescent="0.25">
      <c r="J405" s="69"/>
      <c r="K405" s="69"/>
      <c r="L405" s="69"/>
      <c r="M405" s="69"/>
    </row>
    <row r="406" spans="10:13" x14ac:dyDescent="0.25">
      <c r="J406" s="69"/>
      <c r="K406" s="69"/>
      <c r="L406" s="69"/>
      <c r="M406" s="69"/>
    </row>
    <row r="407" spans="10:13" x14ac:dyDescent="0.25">
      <c r="J407" s="69"/>
      <c r="K407" s="69"/>
      <c r="L407" s="69"/>
      <c r="M407" s="69"/>
    </row>
    <row r="408" spans="10:13" x14ac:dyDescent="0.25">
      <c r="J408" s="69"/>
      <c r="K408" s="69"/>
      <c r="L408" s="69"/>
      <c r="M408" s="69"/>
    </row>
    <row r="409" spans="10:13" x14ac:dyDescent="0.25">
      <c r="J409" s="69"/>
      <c r="K409" s="69"/>
      <c r="L409" s="69"/>
      <c r="M409" s="69"/>
    </row>
    <row r="410" spans="10:13" x14ac:dyDescent="0.25">
      <c r="J410" s="69"/>
      <c r="K410" s="69"/>
      <c r="L410" s="69"/>
      <c r="M410" s="69"/>
    </row>
    <row r="411" spans="10:13" x14ac:dyDescent="0.25">
      <c r="J411" s="69"/>
      <c r="K411" s="69"/>
      <c r="L411" s="69"/>
      <c r="M411" s="69"/>
    </row>
    <row r="412" spans="10:13" x14ac:dyDescent="0.25">
      <c r="J412" s="69"/>
      <c r="K412" s="69"/>
      <c r="L412" s="69"/>
      <c r="M412" s="69"/>
    </row>
    <row r="413" spans="10:13" x14ac:dyDescent="0.25">
      <c r="J413" s="69"/>
      <c r="K413" s="69"/>
      <c r="L413" s="69"/>
      <c r="M413" s="69"/>
    </row>
    <row r="414" spans="10:13" x14ac:dyDescent="0.25">
      <c r="J414" s="69"/>
      <c r="K414" s="69"/>
      <c r="L414" s="69"/>
      <c r="M414" s="69"/>
    </row>
    <row r="415" spans="10:13" x14ac:dyDescent="0.25">
      <c r="J415" s="69"/>
      <c r="K415" s="69"/>
      <c r="L415" s="69"/>
      <c r="M415" s="69"/>
    </row>
    <row r="416" spans="10:13" x14ac:dyDescent="0.25">
      <c r="J416" s="69"/>
      <c r="K416" s="69"/>
      <c r="L416" s="69"/>
      <c r="M416" s="69"/>
    </row>
    <row r="417" spans="10:13" x14ac:dyDescent="0.25">
      <c r="J417" s="69"/>
      <c r="K417" s="69"/>
      <c r="L417" s="69"/>
      <c r="M417" s="69"/>
    </row>
    <row r="418" spans="10:13" x14ac:dyDescent="0.25">
      <c r="J418" s="69"/>
      <c r="K418" s="69"/>
      <c r="L418" s="69"/>
      <c r="M418" s="69"/>
    </row>
    <row r="419" spans="10:13" x14ac:dyDescent="0.25">
      <c r="J419" s="69"/>
      <c r="K419" s="69"/>
      <c r="L419" s="69"/>
      <c r="M419" s="69"/>
    </row>
    <row r="420" spans="10:13" x14ac:dyDescent="0.25">
      <c r="J420" s="69"/>
      <c r="K420" s="69"/>
      <c r="L420" s="69"/>
      <c r="M420" s="69"/>
    </row>
    <row r="421" spans="10:13" x14ac:dyDescent="0.25">
      <c r="J421" s="69"/>
      <c r="K421" s="69"/>
      <c r="L421" s="69"/>
      <c r="M421" s="69"/>
    </row>
    <row r="422" spans="10:13" x14ac:dyDescent="0.25">
      <c r="J422" s="69"/>
      <c r="K422" s="69"/>
      <c r="L422" s="69"/>
      <c r="M422" s="69"/>
    </row>
    <row r="423" spans="10:13" x14ac:dyDescent="0.25">
      <c r="J423" s="69"/>
      <c r="K423" s="69"/>
      <c r="L423" s="69"/>
      <c r="M423" s="69"/>
    </row>
    <row r="424" spans="10:13" x14ac:dyDescent="0.25">
      <c r="J424" s="69"/>
      <c r="K424" s="69"/>
      <c r="L424" s="69"/>
      <c r="M424" s="69"/>
    </row>
    <row r="425" spans="10:13" x14ac:dyDescent="0.25">
      <c r="J425" s="69"/>
      <c r="K425" s="69"/>
      <c r="L425" s="69"/>
      <c r="M425" s="69"/>
    </row>
    <row r="426" spans="10:13" x14ac:dyDescent="0.25">
      <c r="J426" s="69"/>
      <c r="K426" s="69"/>
      <c r="L426" s="69"/>
      <c r="M426" s="69"/>
    </row>
    <row r="427" spans="10:13" x14ac:dyDescent="0.25">
      <c r="J427" s="69"/>
      <c r="K427" s="69"/>
      <c r="L427" s="69"/>
      <c r="M427" s="69"/>
    </row>
    <row r="428" spans="10:13" x14ac:dyDescent="0.25">
      <c r="J428" s="69"/>
      <c r="K428" s="69"/>
      <c r="L428" s="69"/>
      <c r="M428" s="69"/>
    </row>
    <row r="429" spans="10:13" x14ac:dyDescent="0.25">
      <c r="J429" s="69"/>
      <c r="K429" s="69"/>
      <c r="L429" s="69"/>
      <c r="M429" s="69"/>
    </row>
    <row r="430" spans="10:13" x14ac:dyDescent="0.25">
      <c r="J430" s="69"/>
      <c r="K430" s="69"/>
      <c r="L430" s="69"/>
      <c r="M430" s="69"/>
    </row>
    <row r="431" spans="10:13" x14ac:dyDescent="0.25">
      <c r="J431" s="69"/>
      <c r="K431" s="69"/>
      <c r="L431" s="69"/>
      <c r="M431" s="69"/>
    </row>
    <row r="432" spans="10:13" x14ac:dyDescent="0.25">
      <c r="J432" s="69"/>
      <c r="K432" s="69"/>
      <c r="L432" s="69"/>
      <c r="M432" s="69"/>
    </row>
    <row r="433" spans="10:13" x14ac:dyDescent="0.25">
      <c r="J433" s="69"/>
      <c r="K433" s="69"/>
      <c r="L433" s="69"/>
      <c r="M433" s="69"/>
    </row>
    <row r="434" spans="10:13" x14ac:dyDescent="0.25">
      <c r="J434" s="69"/>
      <c r="K434" s="69"/>
      <c r="L434" s="69"/>
      <c r="M434" s="69"/>
    </row>
    <row r="435" spans="10:13" x14ac:dyDescent="0.25">
      <c r="J435" s="69"/>
      <c r="K435" s="69"/>
      <c r="L435" s="69"/>
      <c r="M435" s="69"/>
    </row>
    <row r="436" spans="10:13" x14ac:dyDescent="0.25">
      <c r="J436" s="69"/>
      <c r="K436" s="69"/>
      <c r="L436" s="69"/>
      <c r="M436" s="69"/>
    </row>
    <row r="437" spans="10:13" x14ac:dyDescent="0.25">
      <c r="J437" s="69"/>
      <c r="K437" s="69"/>
      <c r="L437" s="69"/>
      <c r="M437" s="69"/>
    </row>
    <row r="438" spans="10:13" x14ac:dyDescent="0.25">
      <c r="J438" s="69"/>
      <c r="K438" s="69"/>
      <c r="L438" s="69"/>
      <c r="M438" s="69"/>
    </row>
    <row r="439" spans="10:13" x14ac:dyDescent="0.25">
      <c r="J439" s="69"/>
      <c r="K439" s="69"/>
      <c r="L439" s="69"/>
      <c r="M439" s="69"/>
    </row>
    <row r="440" spans="10:13" x14ac:dyDescent="0.25">
      <c r="J440" s="69"/>
      <c r="K440" s="69"/>
      <c r="L440" s="69"/>
      <c r="M440" s="69"/>
    </row>
    <row r="441" spans="10:13" x14ac:dyDescent="0.25">
      <c r="J441" s="69"/>
      <c r="K441" s="69"/>
      <c r="L441" s="69"/>
      <c r="M441" s="69"/>
    </row>
    <row r="442" spans="10:13" x14ac:dyDescent="0.25">
      <c r="J442" s="69"/>
      <c r="K442" s="69"/>
      <c r="L442" s="69"/>
      <c r="M442" s="69"/>
    </row>
    <row r="443" spans="10:13" x14ac:dyDescent="0.25">
      <c r="J443" s="69"/>
      <c r="K443" s="69"/>
      <c r="L443" s="69"/>
      <c r="M443" s="69"/>
    </row>
    <row r="444" spans="10:13" x14ac:dyDescent="0.25">
      <c r="J444" s="69"/>
      <c r="K444" s="69"/>
      <c r="L444" s="69"/>
      <c r="M444" s="69"/>
    </row>
    <row r="445" spans="10:13" x14ac:dyDescent="0.25">
      <c r="J445" s="69"/>
      <c r="K445" s="69"/>
      <c r="L445" s="69"/>
      <c r="M445" s="69"/>
    </row>
    <row r="446" spans="10:13" x14ac:dyDescent="0.25">
      <c r="J446" s="69"/>
      <c r="K446" s="69"/>
      <c r="L446" s="69"/>
      <c r="M446" s="69"/>
    </row>
    <row r="447" spans="10:13" x14ac:dyDescent="0.25">
      <c r="J447" s="69"/>
      <c r="K447" s="69"/>
      <c r="L447" s="69"/>
      <c r="M447" s="69"/>
    </row>
    <row r="448" spans="10:13" x14ac:dyDescent="0.25">
      <c r="J448" s="69"/>
      <c r="K448" s="69"/>
      <c r="L448" s="69"/>
      <c r="M448" s="69"/>
    </row>
    <row r="449" spans="10:13" x14ac:dyDescent="0.25">
      <c r="J449" s="69"/>
      <c r="K449" s="69"/>
      <c r="L449" s="69"/>
      <c r="M449" s="69"/>
    </row>
    <row r="450" spans="10:13" x14ac:dyDescent="0.25">
      <c r="J450" s="69"/>
      <c r="K450" s="69"/>
      <c r="L450" s="69"/>
      <c r="M450" s="69"/>
    </row>
    <row r="451" spans="10:13" x14ac:dyDescent="0.25">
      <c r="J451" s="69"/>
      <c r="K451" s="69"/>
      <c r="L451" s="69"/>
      <c r="M451" s="69"/>
    </row>
    <row r="452" spans="10:13" x14ac:dyDescent="0.25">
      <c r="J452" s="69"/>
      <c r="K452" s="69"/>
      <c r="L452" s="69"/>
      <c r="M452" s="69"/>
    </row>
    <row r="453" spans="10:13" x14ac:dyDescent="0.25">
      <c r="J453" s="69"/>
      <c r="K453" s="69"/>
      <c r="L453" s="69"/>
      <c r="M453" s="69"/>
    </row>
    <row r="454" spans="10:13" x14ac:dyDescent="0.25">
      <c r="J454" s="69"/>
      <c r="K454" s="69"/>
      <c r="L454" s="69"/>
      <c r="M454" s="69"/>
    </row>
    <row r="455" spans="10:13" x14ac:dyDescent="0.25">
      <c r="J455" s="69"/>
      <c r="K455" s="69"/>
      <c r="L455" s="69"/>
      <c r="M455" s="69"/>
    </row>
    <row r="456" spans="10:13" x14ac:dyDescent="0.25">
      <c r="J456" s="69"/>
      <c r="K456" s="69"/>
      <c r="L456" s="69"/>
      <c r="M456" s="69"/>
    </row>
    <row r="457" spans="10:13" x14ac:dyDescent="0.25">
      <c r="J457" s="69"/>
      <c r="K457" s="69"/>
      <c r="L457" s="69"/>
      <c r="M457" s="69"/>
    </row>
    <row r="458" spans="10:13" x14ac:dyDescent="0.25">
      <c r="J458" s="69"/>
      <c r="K458" s="69"/>
      <c r="L458" s="69"/>
      <c r="M458" s="69"/>
    </row>
    <row r="459" spans="10:13" x14ac:dyDescent="0.25">
      <c r="J459" s="69"/>
      <c r="K459" s="69"/>
      <c r="L459" s="69"/>
      <c r="M459" s="69"/>
    </row>
    <row r="460" spans="10:13" x14ac:dyDescent="0.25">
      <c r="J460" s="69"/>
      <c r="K460" s="69"/>
      <c r="L460" s="69"/>
      <c r="M460" s="69"/>
    </row>
    <row r="461" spans="10:13" x14ac:dyDescent="0.25">
      <c r="J461" s="69"/>
      <c r="K461" s="69"/>
      <c r="L461" s="69"/>
      <c r="M461" s="69"/>
    </row>
    <row r="462" spans="10:13" x14ac:dyDescent="0.25">
      <c r="J462" s="69"/>
      <c r="K462" s="69"/>
      <c r="L462" s="69"/>
      <c r="M462" s="69"/>
    </row>
    <row r="463" spans="10:13" x14ac:dyDescent="0.25">
      <c r="J463" s="69"/>
      <c r="K463" s="69"/>
      <c r="L463" s="69"/>
      <c r="M463" s="69"/>
    </row>
    <row r="464" spans="10:13" x14ac:dyDescent="0.25">
      <c r="J464" s="69"/>
      <c r="K464" s="69"/>
      <c r="L464" s="69"/>
      <c r="M464" s="69"/>
    </row>
    <row r="465" spans="10:13" x14ac:dyDescent="0.25">
      <c r="J465" s="69"/>
      <c r="K465" s="69"/>
      <c r="L465" s="69"/>
      <c r="M465" s="69"/>
    </row>
    <row r="466" spans="10:13" x14ac:dyDescent="0.25">
      <c r="J466" s="69"/>
      <c r="K466" s="69"/>
      <c r="L466" s="69"/>
      <c r="M466" s="69"/>
    </row>
    <row r="467" spans="10:13" x14ac:dyDescent="0.25">
      <c r="J467" s="69"/>
      <c r="K467" s="69"/>
      <c r="L467" s="69"/>
      <c r="M467" s="69"/>
    </row>
    <row r="468" spans="10:13" x14ac:dyDescent="0.25">
      <c r="J468" s="69"/>
      <c r="K468" s="69"/>
      <c r="L468" s="69"/>
      <c r="M468" s="69"/>
    </row>
    <row r="469" spans="10:13" x14ac:dyDescent="0.25">
      <c r="J469" s="69"/>
      <c r="K469" s="69"/>
      <c r="L469" s="69"/>
      <c r="M469" s="69"/>
    </row>
    <row r="470" spans="10:13" x14ac:dyDescent="0.25">
      <c r="J470" s="69"/>
      <c r="K470" s="69"/>
      <c r="L470" s="69"/>
      <c r="M470" s="69"/>
    </row>
    <row r="471" spans="10:13" x14ac:dyDescent="0.25">
      <c r="J471" s="69"/>
      <c r="K471" s="69"/>
      <c r="L471" s="69"/>
      <c r="M471" s="69"/>
    </row>
    <row r="472" spans="10:13" x14ac:dyDescent="0.25">
      <c r="J472" s="69"/>
      <c r="K472" s="69"/>
      <c r="L472" s="69"/>
      <c r="M472" s="69"/>
    </row>
    <row r="473" spans="10:13" x14ac:dyDescent="0.25">
      <c r="J473" s="69"/>
      <c r="K473" s="69"/>
      <c r="L473" s="69"/>
      <c r="M473" s="69"/>
    </row>
    <row r="474" spans="10:13" x14ac:dyDescent="0.25">
      <c r="J474" s="69"/>
      <c r="K474" s="69"/>
      <c r="L474" s="69"/>
      <c r="M474" s="69"/>
    </row>
    <row r="475" spans="10:13" x14ac:dyDescent="0.25">
      <c r="J475" s="69"/>
      <c r="K475" s="69"/>
      <c r="L475" s="69"/>
      <c r="M475" s="69"/>
    </row>
    <row r="476" spans="10:13" x14ac:dyDescent="0.25">
      <c r="J476" s="69"/>
      <c r="K476" s="69"/>
      <c r="L476" s="69"/>
      <c r="M476" s="69"/>
    </row>
    <row r="477" spans="10:13" x14ac:dyDescent="0.25">
      <c r="J477" s="69"/>
      <c r="K477" s="69"/>
      <c r="L477" s="69"/>
      <c r="M477" s="69"/>
    </row>
    <row r="478" spans="10:13" x14ac:dyDescent="0.25">
      <c r="J478" s="69"/>
      <c r="K478" s="69"/>
      <c r="L478" s="69"/>
      <c r="M478" s="69"/>
    </row>
    <row r="479" spans="10:13" x14ac:dyDescent="0.25">
      <c r="J479" s="69"/>
      <c r="K479" s="69"/>
      <c r="L479" s="69"/>
      <c r="M479" s="69"/>
    </row>
    <row r="480" spans="10:13" x14ac:dyDescent="0.25">
      <c r="J480" s="69"/>
      <c r="K480" s="69"/>
      <c r="L480" s="69"/>
      <c r="M480" s="69"/>
    </row>
    <row r="481" spans="10:13" x14ac:dyDescent="0.25">
      <c r="J481" s="69"/>
      <c r="K481" s="69"/>
      <c r="L481" s="69"/>
      <c r="M481" s="69"/>
    </row>
    <row r="482" spans="10:13" x14ac:dyDescent="0.25">
      <c r="J482" s="69"/>
      <c r="K482" s="69"/>
      <c r="L482" s="69"/>
      <c r="M482" s="69"/>
    </row>
    <row r="483" spans="10:13" x14ac:dyDescent="0.25">
      <c r="J483" s="69"/>
      <c r="K483" s="69"/>
      <c r="L483" s="69"/>
      <c r="M483" s="69"/>
    </row>
    <row r="484" spans="10:13" x14ac:dyDescent="0.25">
      <c r="J484" s="69"/>
      <c r="K484" s="69"/>
      <c r="L484" s="69"/>
      <c r="M484" s="69"/>
    </row>
    <row r="485" spans="10:13" x14ac:dyDescent="0.25">
      <c r="J485" s="69"/>
      <c r="K485" s="69"/>
      <c r="L485" s="69"/>
      <c r="M485" s="69"/>
    </row>
    <row r="486" spans="10:13" x14ac:dyDescent="0.25">
      <c r="J486" s="69"/>
      <c r="K486" s="69"/>
      <c r="L486" s="69"/>
      <c r="M486" s="69"/>
    </row>
    <row r="487" spans="10:13" x14ac:dyDescent="0.25">
      <c r="J487" s="69"/>
      <c r="K487" s="69"/>
      <c r="L487" s="69"/>
      <c r="M487" s="69"/>
    </row>
    <row r="488" spans="10:13" x14ac:dyDescent="0.25">
      <c r="J488" s="69"/>
      <c r="K488" s="69"/>
      <c r="L488" s="69"/>
      <c r="M488" s="69"/>
    </row>
    <row r="489" spans="10:13" x14ac:dyDescent="0.25">
      <c r="J489" s="69"/>
      <c r="K489" s="69"/>
      <c r="L489" s="69"/>
      <c r="M489" s="69"/>
    </row>
    <row r="490" spans="10:13" x14ac:dyDescent="0.25">
      <c r="J490" s="69"/>
      <c r="K490" s="69"/>
      <c r="L490" s="69"/>
      <c r="M490" s="69"/>
    </row>
    <row r="491" spans="10:13" x14ac:dyDescent="0.25">
      <c r="J491" s="69"/>
      <c r="K491" s="69"/>
      <c r="L491" s="69"/>
      <c r="M491" s="69"/>
    </row>
    <row r="492" spans="10:13" x14ac:dyDescent="0.25">
      <c r="J492" s="69"/>
      <c r="K492" s="69"/>
      <c r="L492" s="69"/>
      <c r="M492" s="69"/>
    </row>
    <row r="493" spans="10:13" x14ac:dyDescent="0.25">
      <c r="J493" s="69"/>
      <c r="K493" s="69"/>
      <c r="L493" s="69"/>
      <c r="M493" s="69"/>
    </row>
    <row r="494" spans="10:13" x14ac:dyDescent="0.25">
      <c r="J494" s="69"/>
      <c r="K494" s="69"/>
      <c r="L494" s="69"/>
      <c r="M494" s="69"/>
    </row>
    <row r="495" spans="10:13" x14ac:dyDescent="0.25">
      <c r="J495" s="69"/>
      <c r="K495" s="69"/>
      <c r="L495" s="69"/>
      <c r="M495" s="69"/>
    </row>
    <row r="496" spans="10:13" x14ac:dyDescent="0.25">
      <c r="J496" s="69"/>
      <c r="K496" s="69"/>
      <c r="L496" s="69"/>
      <c r="M496" s="69"/>
    </row>
    <row r="497" spans="10:13" x14ac:dyDescent="0.25">
      <c r="J497" s="69"/>
      <c r="K497" s="69"/>
      <c r="L497" s="69"/>
      <c r="M497" s="69"/>
    </row>
    <row r="498" spans="10:13" x14ac:dyDescent="0.25">
      <c r="J498" s="69"/>
      <c r="K498" s="69"/>
      <c r="L498" s="69"/>
      <c r="M498" s="69"/>
    </row>
    <row r="499" spans="10:13" x14ac:dyDescent="0.25">
      <c r="J499" s="69"/>
      <c r="K499" s="69"/>
      <c r="L499" s="69"/>
      <c r="M499" s="69"/>
    </row>
    <row r="500" spans="10:13" x14ac:dyDescent="0.25">
      <c r="J500" s="69"/>
      <c r="K500" s="69"/>
      <c r="L500" s="69"/>
      <c r="M500" s="69"/>
    </row>
    <row r="501" spans="10:13" x14ac:dyDescent="0.25">
      <c r="J501" s="69"/>
      <c r="K501" s="69"/>
      <c r="L501" s="69"/>
      <c r="M501" s="69"/>
    </row>
    <row r="502" spans="10:13" x14ac:dyDescent="0.25">
      <c r="J502" s="69"/>
      <c r="K502" s="69"/>
      <c r="L502" s="69"/>
      <c r="M502" s="69"/>
    </row>
    <row r="503" spans="10:13" x14ac:dyDescent="0.25">
      <c r="J503" s="69"/>
      <c r="K503" s="69"/>
      <c r="L503" s="69"/>
      <c r="M503" s="69"/>
    </row>
    <row r="504" spans="10:13" x14ac:dyDescent="0.25">
      <c r="J504" s="69"/>
      <c r="K504" s="69"/>
      <c r="L504" s="69"/>
      <c r="M504" s="69"/>
    </row>
    <row r="505" spans="10:13" x14ac:dyDescent="0.25">
      <c r="J505" s="69"/>
      <c r="K505" s="69"/>
      <c r="L505" s="69"/>
      <c r="M505" s="69"/>
    </row>
    <row r="506" spans="10:13" x14ac:dyDescent="0.25">
      <c r="J506" s="69"/>
      <c r="K506" s="69"/>
      <c r="L506" s="69"/>
      <c r="M506" s="69"/>
    </row>
    <row r="507" spans="10:13" x14ac:dyDescent="0.25">
      <c r="J507" s="69"/>
      <c r="K507" s="69"/>
      <c r="L507" s="69"/>
      <c r="M507" s="69"/>
    </row>
    <row r="508" spans="10:13" x14ac:dyDescent="0.25">
      <c r="J508" s="69"/>
      <c r="K508" s="69"/>
      <c r="L508" s="69"/>
      <c r="M508" s="69"/>
    </row>
    <row r="509" spans="10:13" x14ac:dyDescent="0.25">
      <c r="J509" s="69"/>
      <c r="K509" s="69"/>
      <c r="L509" s="69"/>
      <c r="M509" s="69"/>
    </row>
    <row r="510" spans="10:13" x14ac:dyDescent="0.25">
      <c r="J510" s="69"/>
      <c r="K510" s="69"/>
      <c r="L510" s="69"/>
      <c r="M510" s="69"/>
    </row>
    <row r="511" spans="10:13" x14ac:dyDescent="0.25">
      <c r="J511" s="69"/>
      <c r="K511" s="69"/>
      <c r="L511" s="69"/>
      <c r="M511" s="69"/>
    </row>
    <row r="512" spans="10:13" x14ac:dyDescent="0.25">
      <c r="J512" s="69"/>
      <c r="K512" s="69"/>
      <c r="L512" s="69"/>
      <c r="M512" s="69"/>
    </row>
    <row r="513" spans="10:13" x14ac:dyDescent="0.25">
      <c r="J513" s="69"/>
      <c r="K513" s="69"/>
      <c r="L513" s="69"/>
      <c r="M513" s="69"/>
    </row>
    <row r="514" spans="10:13" x14ac:dyDescent="0.25">
      <c r="J514" s="69"/>
      <c r="K514" s="69"/>
      <c r="L514" s="69"/>
      <c r="M514" s="69"/>
    </row>
    <row r="515" spans="10:13" x14ac:dyDescent="0.25">
      <c r="J515" s="69"/>
      <c r="K515" s="69"/>
      <c r="L515" s="69"/>
      <c r="M515" s="69"/>
    </row>
    <row r="516" spans="10:13" x14ac:dyDescent="0.25">
      <c r="J516" s="69"/>
      <c r="K516" s="69"/>
      <c r="L516" s="69"/>
      <c r="M516" s="69"/>
    </row>
    <row r="517" spans="10:13" x14ac:dyDescent="0.25">
      <c r="J517" s="69"/>
      <c r="K517" s="69"/>
      <c r="L517" s="69"/>
      <c r="M517" s="69"/>
    </row>
    <row r="518" spans="10:13" x14ac:dyDescent="0.25">
      <c r="J518" s="69"/>
      <c r="K518" s="69"/>
      <c r="L518" s="69"/>
      <c r="M518" s="69"/>
    </row>
    <row r="519" spans="10:13" x14ac:dyDescent="0.25">
      <c r="J519" s="69"/>
      <c r="K519" s="69"/>
      <c r="L519" s="69"/>
      <c r="M519" s="69"/>
    </row>
    <row r="520" spans="10:13" x14ac:dyDescent="0.25">
      <c r="J520" s="69"/>
      <c r="K520" s="69"/>
      <c r="L520" s="69"/>
      <c r="M520" s="69"/>
    </row>
    <row r="521" spans="10:13" x14ac:dyDescent="0.25">
      <c r="J521" s="69"/>
      <c r="K521" s="69"/>
      <c r="L521" s="69"/>
      <c r="M521" s="69"/>
    </row>
    <row r="522" spans="10:13" x14ac:dyDescent="0.25">
      <c r="J522" s="69"/>
      <c r="K522" s="69"/>
      <c r="L522" s="69"/>
      <c r="M522" s="69"/>
    </row>
    <row r="523" spans="10:13" x14ac:dyDescent="0.25">
      <c r="J523" s="69"/>
      <c r="K523" s="69"/>
      <c r="L523" s="69"/>
      <c r="M523" s="69"/>
    </row>
    <row r="524" spans="10:13" x14ac:dyDescent="0.25">
      <c r="J524" s="69"/>
      <c r="K524" s="69"/>
      <c r="L524" s="69"/>
      <c r="M524" s="69"/>
    </row>
    <row r="525" spans="10:13" x14ac:dyDescent="0.25">
      <c r="J525" s="69"/>
      <c r="K525" s="69"/>
      <c r="L525" s="69"/>
      <c r="M525" s="69"/>
    </row>
    <row r="526" spans="10:13" x14ac:dyDescent="0.25">
      <c r="J526" s="69"/>
      <c r="K526" s="69"/>
      <c r="L526" s="69"/>
      <c r="M526" s="69"/>
    </row>
    <row r="527" spans="10:13" x14ac:dyDescent="0.25">
      <c r="J527" s="69"/>
      <c r="K527" s="69"/>
      <c r="L527" s="69"/>
      <c r="M527" s="69"/>
    </row>
    <row r="528" spans="10:13" x14ac:dyDescent="0.25">
      <c r="J528" s="69"/>
      <c r="K528" s="69"/>
      <c r="L528" s="69"/>
      <c r="M528" s="69"/>
    </row>
    <row r="529" spans="10:13" x14ac:dyDescent="0.25">
      <c r="J529" s="69"/>
      <c r="K529" s="69"/>
      <c r="L529" s="69"/>
      <c r="M529" s="69"/>
    </row>
    <row r="530" spans="10:13" x14ac:dyDescent="0.25">
      <c r="J530" s="69"/>
      <c r="K530" s="69"/>
      <c r="L530" s="69"/>
      <c r="M530" s="69"/>
    </row>
    <row r="531" spans="10:13" x14ac:dyDescent="0.25">
      <c r="J531" s="69"/>
      <c r="K531" s="69"/>
      <c r="L531" s="69"/>
      <c r="M531" s="69"/>
    </row>
    <row r="532" spans="10:13" x14ac:dyDescent="0.25">
      <c r="J532" s="69"/>
      <c r="K532" s="69"/>
      <c r="L532" s="69"/>
      <c r="M532" s="69"/>
    </row>
    <row r="533" spans="10:13" x14ac:dyDescent="0.25">
      <c r="J533" s="69"/>
      <c r="K533" s="69"/>
      <c r="L533" s="69"/>
      <c r="M533" s="69"/>
    </row>
    <row r="534" spans="10:13" x14ac:dyDescent="0.25">
      <c r="J534" s="69"/>
      <c r="K534" s="69"/>
      <c r="L534" s="69"/>
      <c r="M534" s="69"/>
    </row>
    <row r="535" spans="10:13" x14ac:dyDescent="0.25">
      <c r="J535" s="69"/>
      <c r="K535" s="69"/>
      <c r="L535" s="69"/>
      <c r="M535" s="69"/>
    </row>
    <row r="536" spans="10:13" x14ac:dyDescent="0.25">
      <c r="J536" s="69"/>
      <c r="K536" s="69"/>
      <c r="L536" s="69"/>
      <c r="M536" s="69"/>
    </row>
    <row r="537" spans="10:13" x14ac:dyDescent="0.25">
      <c r="J537" s="69"/>
      <c r="K537" s="69"/>
      <c r="L537" s="69"/>
      <c r="M537" s="69"/>
    </row>
    <row r="538" spans="10:13" x14ac:dyDescent="0.25">
      <c r="J538" s="69"/>
      <c r="K538" s="69"/>
      <c r="L538" s="69"/>
      <c r="M538" s="69"/>
    </row>
    <row r="539" spans="10:13" x14ac:dyDescent="0.25">
      <c r="J539" s="69"/>
      <c r="K539" s="69"/>
      <c r="L539" s="69"/>
      <c r="M539" s="69"/>
    </row>
    <row r="540" spans="10:13" x14ac:dyDescent="0.25">
      <c r="J540" s="69"/>
      <c r="K540" s="69"/>
      <c r="L540" s="69"/>
      <c r="M540" s="69"/>
    </row>
    <row r="541" spans="10:13" x14ac:dyDescent="0.25">
      <c r="J541" s="69"/>
      <c r="K541" s="69"/>
      <c r="L541" s="69"/>
      <c r="M541" s="69"/>
    </row>
    <row r="542" spans="10:13" x14ac:dyDescent="0.25">
      <c r="J542" s="69"/>
      <c r="K542" s="69"/>
      <c r="L542" s="69"/>
      <c r="M542" s="69"/>
    </row>
    <row r="543" spans="10:13" x14ac:dyDescent="0.25">
      <c r="J543" s="69"/>
      <c r="K543" s="69"/>
      <c r="L543" s="69"/>
      <c r="M543" s="69"/>
    </row>
    <row r="544" spans="10:13" x14ac:dyDescent="0.25">
      <c r="J544" s="69"/>
      <c r="K544" s="69"/>
      <c r="L544" s="69"/>
      <c r="M544" s="69"/>
    </row>
    <row r="545" spans="10:13" x14ac:dyDescent="0.25">
      <c r="J545" s="69"/>
      <c r="K545" s="69"/>
      <c r="L545" s="69"/>
      <c r="M545" s="69"/>
    </row>
    <row r="546" spans="10:13" x14ac:dyDescent="0.25">
      <c r="J546" s="69"/>
      <c r="K546" s="69"/>
      <c r="L546" s="69"/>
      <c r="M546" s="69"/>
    </row>
    <row r="547" spans="10:13" x14ac:dyDescent="0.25">
      <c r="J547" s="69"/>
      <c r="K547" s="69"/>
      <c r="L547" s="69"/>
      <c r="M547" s="69"/>
    </row>
    <row r="548" spans="10:13" x14ac:dyDescent="0.25">
      <c r="J548" s="69"/>
      <c r="K548" s="69"/>
      <c r="L548" s="69"/>
      <c r="M548" s="69"/>
    </row>
    <row r="549" spans="10:13" x14ac:dyDescent="0.25">
      <c r="J549" s="69"/>
      <c r="K549" s="69"/>
      <c r="L549" s="69"/>
      <c r="M549" s="69"/>
    </row>
    <row r="550" spans="10:13" x14ac:dyDescent="0.25">
      <c r="J550" s="69"/>
      <c r="K550" s="69"/>
      <c r="L550" s="69"/>
      <c r="M550" s="69"/>
    </row>
    <row r="551" spans="10:13" x14ac:dyDescent="0.25">
      <c r="J551" s="69"/>
      <c r="K551" s="69"/>
      <c r="L551" s="69"/>
      <c r="M551" s="69"/>
    </row>
    <row r="552" spans="10:13" x14ac:dyDescent="0.25">
      <c r="J552" s="69"/>
      <c r="K552" s="69"/>
      <c r="L552" s="69"/>
      <c r="M552" s="69"/>
    </row>
    <row r="553" spans="10:13" x14ac:dyDescent="0.25">
      <c r="J553" s="69"/>
      <c r="K553" s="69"/>
      <c r="L553" s="69"/>
      <c r="M553" s="69"/>
    </row>
    <row r="554" spans="10:13" x14ac:dyDescent="0.25">
      <c r="J554" s="69"/>
      <c r="K554" s="69"/>
      <c r="L554" s="69"/>
      <c r="M554" s="69"/>
    </row>
    <row r="555" spans="10:13" x14ac:dyDescent="0.25">
      <c r="J555" s="69"/>
      <c r="K555" s="69"/>
      <c r="L555" s="69"/>
      <c r="M555" s="69"/>
    </row>
    <row r="556" spans="10:13" x14ac:dyDescent="0.25">
      <c r="J556" s="69"/>
      <c r="K556" s="69"/>
      <c r="L556" s="69"/>
      <c r="M556" s="69"/>
    </row>
    <row r="557" spans="10:13" x14ac:dyDescent="0.25">
      <c r="J557" s="69"/>
      <c r="K557" s="69"/>
      <c r="L557" s="69"/>
      <c r="M557" s="69"/>
    </row>
    <row r="558" spans="10:13" x14ac:dyDescent="0.25">
      <c r="J558" s="69"/>
      <c r="K558" s="69"/>
      <c r="L558" s="69"/>
      <c r="M558" s="69"/>
    </row>
    <row r="559" spans="10:13" x14ac:dyDescent="0.25">
      <c r="J559" s="69"/>
      <c r="K559" s="69"/>
      <c r="L559" s="69"/>
      <c r="M559" s="69"/>
    </row>
    <row r="560" spans="10:13" x14ac:dyDescent="0.25">
      <c r="J560" s="69"/>
      <c r="K560" s="69"/>
      <c r="L560" s="69"/>
      <c r="M560" s="69"/>
    </row>
    <row r="561" spans="10:13" x14ac:dyDescent="0.25">
      <c r="J561" s="69"/>
      <c r="K561" s="69"/>
      <c r="L561" s="69"/>
      <c r="M561" s="69"/>
    </row>
    <row r="562" spans="10:13" x14ac:dyDescent="0.25">
      <c r="J562" s="69"/>
      <c r="K562" s="69"/>
      <c r="L562" s="69"/>
      <c r="M562" s="69"/>
    </row>
    <row r="563" spans="10:13" x14ac:dyDescent="0.25">
      <c r="J563" s="69"/>
      <c r="K563" s="69"/>
      <c r="L563" s="69"/>
      <c r="M563" s="69"/>
    </row>
    <row r="564" spans="10:13" x14ac:dyDescent="0.25">
      <c r="J564" s="69"/>
      <c r="K564" s="69"/>
      <c r="L564" s="69"/>
      <c r="M564" s="69"/>
    </row>
    <row r="565" spans="10:13" x14ac:dyDescent="0.25">
      <c r="J565" s="69"/>
      <c r="K565" s="69"/>
      <c r="L565" s="69"/>
      <c r="M565" s="69"/>
    </row>
    <row r="566" spans="10:13" x14ac:dyDescent="0.25">
      <c r="J566" s="69"/>
      <c r="K566" s="69"/>
      <c r="L566" s="69"/>
      <c r="M566" s="69"/>
    </row>
    <row r="567" spans="10:13" x14ac:dyDescent="0.25">
      <c r="J567" s="69"/>
      <c r="K567" s="69"/>
      <c r="L567" s="69"/>
      <c r="M567" s="69"/>
    </row>
    <row r="568" spans="10:13" x14ac:dyDescent="0.25">
      <c r="J568" s="69"/>
      <c r="K568" s="69"/>
      <c r="L568" s="69"/>
      <c r="M568" s="69"/>
    </row>
    <row r="569" spans="10:13" x14ac:dyDescent="0.25">
      <c r="J569" s="69"/>
      <c r="K569" s="69"/>
      <c r="L569" s="69"/>
      <c r="M569" s="69"/>
    </row>
    <row r="570" spans="10:13" x14ac:dyDescent="0.25">
      <c r="J570" s="69"/>
      <c r="K570" s="69"/>
      <c r="L570" s="69"/>
      <c r="M570" s="69"/>
    </row>
    <row r="571" spans="10:13" x14ac:dyDescent="0.25">
      <c r="J571" s="69"/>
      <c r="K571" s="69"/>
      <c r="L571" s="69"/>
      <c r="M571" s="69"/>
    </row>
    <row r="572" spans="10:13" x14ac:dyDescent="0.25">
      <c r="J572" s="69"/>
      <c r="K572" s="69"/>
      <c r="L572" s="69"/>
      <c r="M572" s="69"/>
    </row>
    <row r="573" spans="10:13" x14ac:dyDescent="0.25">
      <c r="J573" s="69"/>
      <c r="K573" s="69"/>
      <c r="L573" s="69"/>
      <c r="M573" s="69"/>
    </row>
    <row r="574" spans="10:13" x14ac:dyDescent="0.25">
      <c r="J574" s="69"/>
      <c r="K574" s="69"/>
      <c r="L574" s="69"/>
      <c r="M574" s="69"/>
    </row>
    <row r="575" spans="10:13" x14ac:dyDescent="0.25">
      <c r="J575" s="69"/>
      <c r="K575" s="69"/>
      <c r="L575" s="69"/>
      <c r="M575" s="69"/>
    </row>
    <row r="576" spans="10:13" x14ac:dyDescent="0.25">
      <c r="J576" s="69"/>
      <c r="K576" s="69"/>
      <c r="L576" s="69"/>
      <c r="M576" s="69"/>
    </row>
    <row r="577" spans="10:13" x14ac:dyDescent="0.25">
      <c r="J577" s="69"/>
      <c r="K577" s="69"/>
      <c r="L577" s="69"/>
      <c r="M577" s="69"/>
    </row>
    <row r="578" spans="10:13" x14ac:dyDescent="0.25">
      <c r="J578" s="69"/>
      <c r="K578" s="69"/>
      <c r="L578" s="69"/>
      <c r="M578" s="69"/>
    </row>
    <row r="579" spans="10:13" x14ac:dyDescent="0.25">
      <c r="J579" s="69"/>
      <c r="K579" s="69"/>
      <c r="L579" s="69"/>
      <c r="M579" s="69"/>
    </row>
    <row r="580" spans="10:13" x14ac:dyDescent="0.25">
      <c r="J580" s="69"/>
      <c r="K580" s="69"/>
      <c r="L580" s="69"/>
      <c r="M580" s="69"/>
    </row>
    <row r="581" spans="10:13" x14ac:dyDescent="0.25">
      <c r="J581" s="69"/>
      <c r="K581" s="69"/>
      <c r="L581" s="69"/>
      <c r="M581" s="69"/>
    </row>
    <row r="582" spans="10:13" x14ac:dyDescent="0.25">
      <c r="J582" s="69"/>
      <c r="K582" s="69"/>
      <c r="L582" s="69"/>
      <c r="M582" s="69"/>
    </row>
    <row r="583" spans="10:13" x14ac:dyDescent="0.25">
      <c r="J583" s="69"/>
      <c r="K583" s="69"/>
      <c r="L583" s="69"/>
      <c r="M583" s="69"/>
    </row>
    <row r="584" spans="10:13" x14ac:dyDescent="0.25">
      <c r="J584" s="69"/>
      <c r="K584" s="69"/>
      <c r="L584" s="69"/>
      <c r="M584" s="69"/>
    </row>
    <row r="585" spans="10:13" x14ac:dyDescent="0.25">
      <c r="J585" s="69"/>
      <c r="K585" s="69"/>
      <c r="L585" s="69"/>
      <c r="M585" s="69"/>
    </row>
    <row r="586" spans="10:13" x14ac:dyDescent="0.25">
      <c r="J586" s="69"/>
      <c r="K586" s="69"/>
      <c r="L586" s="69"/>
      <c r="M586" s="69"/>
    </row>
    <row r="587" spans="10:13" x14ac:dyDescent="0.25">
      <c r="J587" s="69"/>
      <c r="K587" s="69"/>
      <c r="L587" s="69"/>
      <c r="M587" s="69"/>
    </row>
    <row r="588" spans="10:13" x14ac:dyDescent="0.25">
      <c r="J588" s="69"/>
      <c r="K588" s="69"/>
      <c r="L588" s="69"/>
      <c r="M588" s="69"/>
    </row>
    <row r="589" spans="10:13" x14ac:dyDescent="0.25">
      <c r="J589" s="69"/>
      <c r="K589" s="69"/>
      <c r="L589" s="69"/>
      <c r="M589" s="69"/>
    </row>
    <row r="590" spans="10:13" x14ac:dyDescent="0.25">
      <c r="J590" s="69"/>
      <c r="K590" s="69"/>
      <c r="L590" s="69"/>
      <c r="M590" s="69"/>
    </row>
    <row r="591" spans="10:13" x14ac:dyDescent="0.25">
      <c r="J591" s="69"/>
      <c r="K591" s="69"/>
      <c r="L591" s="69"/>
      <c r="M591" s="69"/>
    </row>
    <row r="592" spans="10:13" x14ac:dyDescent="0.25">
      <c r="J592" s="69"/>
      <c r="K592" s="69"/>
      <c r="L592" s="69"/>
      <c r="M592" s="69"/>
    </row>
    <row r="593" spans="10:13" x14ac:dyDescent="0.25">
      <c r="J593" s="69"/>
      <c r="K593" s="69"/>
      <c r="L593" s="69"/>
      <c r="M593" s="69"/>
    </row>
    <row r="594" spans="10:13" x14ac:dyDescent="0.25">
      <c r="J594" s="69"/>
      <c r="K594" s="69"/>
      <c r="L594" s="69"/>
      <c r="M594" s="69"/>
    </row>
    <row r="595" spans="10:13" x14ac:dyDescent="0.25">
      <c r="J595" s="69"/>
      <c r="K595" s="69"/>
      <c r="L595" s="69"/>
      <c r="M595" s="69"/>
    </row>
    <row r="596" spans="10:13" x14ac:dyDescent="0.25">
      <c r="J596" s="69"/>
      <c r="K596" s="69"/>
      <c r="L596" s="69"/>
      <c r="M596" s="69"/>
    </row>
    <row r="597" spans="10:13" x14ac:dyDescent="0.25">
      <c r="J597" s="69"/>
      <c r="K597" s="69"/>
      <c r="L597" s="69"/>
      <c r="M597" s="69"/>
    </row>
    <row r="598" spans="10:13" x14ac:dyDescent="0.25">
      <c r="J598" s="69"/>
      <c r="K598" s="69"/>
      <c r="L598" s="69"/>
      <c r="M598" s="69"/>
    </row>
    <row r="599" spans="10:13" x14ac:dyDescent="0.25">
      <c r="J599" s="69"/>
      <c r="K599" s="69"/>
      <c r="L599" s="69"/>
      <c r="M599" s="69"/>
    </row>
    <row r="600" spans="10:13" x14ac:dyDescent="0.25">
      <c r="J600" s="69"/>
      <c r="K600" s="69"/>
      <c r="L600" s="69"/>
      <c r="M600" s="69"/>
    </row>
    <row r="601" spans="10:13" x14ac:dyDescent="0.25">
      <c r="J601" s="69"/>
      <c r="K601" s="69"/>
      <c r="L601" s="69"/>
      <c r="M601" s="69"/>
    </row>
    <row r="602" spans="10:13" x14ac:dyDescent="0.25">
      <c r="J602" s="69"/>
      <c r="K602" s="69"/>
      <c r="L602" s="69"/>
      <c r="M602" s="69"/>
    </row>
    <row r="603" spans="10:13" x14ac:dyDescent="0.25">
      <c r="J603" s="69"/>
      <c r="K603" s="69"/>
      <c r="L603" s="69"/>
      <c r="M603" s="69"/>
    </row>
    <row r="604" spans="10:13" x14ac:dyDescent="0.25">
      <c r="J604" s="69"/>
      <c r="K604" s="69"/>
      <c r="L604" s="69"/>
      <c r="M604" s="69"/>
    </row>
    <row r="605" spans="10:13" x14ac:dyDescent="0.25">
      <c r="J605" s="69"/>
      <c r="K605" s="69"/>
      <c r="L605" s="69"/>
      <c r="M605" s="69"/>
    </row>
    <row r="606" spans="10:13" x14ac:dyDescent="0.25">
      <c r="J606" s="69"/>
      <c r="K606" s="69"/>
      <c r="L606" s="69"/>
      <c r="M606" s="69"/>
    </row>
    <row r="607" spans="10:13" x14ac:dyDescent="0.25">
      <c r="J607" s="69"/>
      <c r="K607" s="69"/>
      <c r="L607" s="69"/>
      <c r="M607" s="69"/>
    </row>
    <row r="608" spans="10:13" x14ac:dyDescent="0.25">
      <c r="J608" s="69"/>
      <c r="K608" s="69"/>
      <c r="L608" s="69"/>
      <c r="M608" s="69"/>
    </row>
    <row r="609" spans="10:13" x14ac:dyDescent="0.25">
      <c r="J609" s="69"/>
      <c r="K609" s="69"/>
      <c r="L609" s="69"/>
      <c r="M609" s="69"/>
    </row>
    <row r="610" spans="10:13" x14ac:dyDescent="0.25">
      <c r="J610" s="69"/>
      <c r="K610" s="69"/>
      <c r="L610" s="69"/>
      <c r="M610" s="69"/>
    </row>
    <row r="611" spans="10:13" x14ac:dyDescent="0.25">
      <c r="J611" s="69"/>
      <c r="K611" s="69"/>
      <c r="L611" s="69"/>
      <c r="M611" s="69"/>
    </row>
    <row r="612" spans="10:13" x14ac:dyDescent="0.25">
      <c r="J612" s="69"/>
      <c r="K612" s="69"/>
      <c r="L612" s="69"/>
      <c r="M612" s="69"/>
    </row>
    <row r="613" spans="10:13" x14ac:dyDescent="0.25">
      <c r="J613" s="69"/>
      <c r="K613" s="69"/>
      <c r="L613" s="69"/>
      <c r="M613" s="69"/>
    </row>
    <row r="614" spans="10:13" x14ac:dyDescent="0.25">
      <c r="J614" s="69"/>
      <c r="K614" s="69"/>
      <c r="L614" s="69"/>
      <c r="M614" s="69"/>
    </row>
    <row r="615" spans="10:13" x14ac:dyDescent="0.25">
      <c r="J615" s="69"/>
      <c r="K615" s="69"/>
      <c r="L615" s="69"/>
      <c r="M615" s="69"/>
    </row>
    <row r="616" spans="10:13" x14ac:dyDescent="0.25">
      <c r="J616" s="69"/>
      <c r="K616" s="69"/>
      <c r="L616" s="69"/>
      <c r="M616" s="69"/>
    </row>
    <row r="617" spans="10:13" x14ac:dyDescent="0.25">
      <c r="J617" s="69"/>
      <c r="K617" s="69"/>
      <c r="L617" s="69"/>
      <c r="M617" s="69"/>
    </row>
    <row r="618" spans="10:13" x14ac:dyDescent="0.25">
      <c r="J618" s="69"/>
      <c r="K618" s="69"/>
      <c r="L618" s="69"/>
      <c r="M618" s="69"/>
    </row>
    <row r="619" spans="10:13" x14ac:dyDescent="0.25">
      <c r="J619" s="69"/>
      <c r="K619" s="69"/>
      <c r="L619" s="69"/>
      <c r="M619" s="69"/>
    </row>
    <row r="620" spans="10:13" x14ac:dyDescent="0.25">
      <c r="J620" s="69"/>
      <c r="K620" s="69"/>
      <c r="L620" s="69"/>
      <c r="M620" s="69"/>
    </row>
    <row r="621" spans="10:13" x14ac:dyDescent="0.25">
      <c r="J621" s="69"/>
      <c r="K621" s="69"/>
      <c r="L621" s="69"/>
      <c r="M621" s="69"/>
    </row>
    <row r="622" spans="10:13" x14ac:dyDescent="0.25">
      <c r="J622" s="69"/>
      <c r="K622" s="69"/>
      <c r="L622" s="69"/>
      <c r="M622" s="69"/>
    </row>
    <row r="623" spans="10:13" x14ac:dyDescent="0.25">
      <c r="J623" s="69"/>
      <c r="K623" s="69"/>
      <c r="L623" s="69"/>
      <c r="M623" s="69"/>
    </row>
    <row r="624" spans="10:13" x14ac:dyDescent="0.25">
      <c r="J624" s="69"/>
      <c r="K624" s="69"/>
      <c r="L624" s="69"/>
      <c r="M624" s="69"/>
    </row>
    <row r="625" spans="10:13" x14ac:dyDescent="0.25">
      <c r="J625" s="69"/>
      <c r="K625" s="69"/>
      <c r="L625" s="69"/>
      <c r="M625" s="69"/>
    </row>
    <row r="626" spans="10:13" x14ac:dyDescent="0.25">
      <c r="J626" s="69"/>
      <c r="K626" s="69"/>
      <c r="L626" s="69"/>
      <c r="M626" s="69"/>
    </row>
    <row r="627" spans="10:13" x14ac:dyDescent="0.25">
      <c r="J627" s="69"/>
      <c r="K627" s="69"/>
      <c r="L627" s="69"/>
      <c r="M627" s="69"/>
    </row>
    <row r="628" spans="10:13" x14ac:dyDescent="0.25">
      <c r="J628" s="69"/>
      <c r="K628" s="69"/>
      <c r="L628" s="69"/>
      <c r="M628" s="69"/>
    </row>
    <row r="629" spans="10:13" x14ac:dyDescent="0.25">
      <c r="J629" s="69"/>
      <c r="K629" s="69"/>
      <c r="L629" s="69"/>
      <c r="M629" s="69"/>
    </row>
    <row r="630" spans="10:13" x14ac:dyDescent="0.25">
      <c r="J630" s="69"/>
      <c r="K630" s="69"/>
      <c r="L630" s="69"/>
      <c r="M630" s="69"/>
    </row>
    <row r="631" spans="10:13" x14ac:dyDescent="0.25">
      <c r="J631" s="69"/>
      <c r="K631" s="69"/>
      <c r="L631" s="69"/>
      <c r="M631" s="69"/>
    </row>
    <row r="632" spans="10:13" x14ac:dyDescent="0.25">
      <c r="J632" s="69"/>
      <c r="K632" s="69"/>
      <c r="L632" s="69"/>
      <c r="M632" s="69"/>
    </row>
    <row r="633" spans="10:13" x14ac:dyDescent="0.25">
      <c r="J633" s="69"/>
      <c r="K633" s="69"/>
      <c r="L633" s="69"/>
      <c r="M633" s="69"/>
    </row>
    <row r="634" spans="10:13" x14ac:dyDescent="0.25">
      <c r="J634" s="69"/>
      <c r="K634" s="69"/>
      <c r="L634" s="69"/>
      <c r="M634" s="69"/>
    </row>
    <row r="635" spans="10:13" x14ac:dyDescent="0.25">
      <c r="J635" s="69"/>
      <c r="K635" s="69"/>
      <c r="L635" s="69"/>
      <c r="M635" s="69"/>
    </row>
    <row r="636" spans="10:13" x14ac:dyDescent="0.25">
      <c r="J636" s="69"/>
      <c r="K636" s="69"/>
      <c r="L636" s="69"/>
      <c r="M636" s="69"/>
    </row>
    <row r="637" spans="10:13" x14ac:dyDescent="0.25">
      <c r="J637" s="69"/>
      <c r="K637" s="69"/>
      <c r="L637" s="69"/>
      <c r="M637" s="69"/>
    </row>
    <row r="638" spans="10:13" x14ac:dyDescent="0.25">
      <c r="J638" s="69"/>
      <c r="K638" s="69"/>
      <c r="L638" s="69"/>
      <c r="M638" s="69"/>
    </row>
    <row r="639" spans="10:13" x14ac:dyDescent="0.25">
      <c r="J639" s="69"/>
      <c r="K639" s="69"/>
      <c r="L639" s="69"/>
      <c r="M639" s="69"/>
    </row>
    <row r="640" spans="10:13" x14ac:dyDescent="0.25">
      <c r="J640" s="69"/>
      <c r="K640" s="69"/>
      <c r="L640" s="69"/>
      <c r="M640" s="69"/>
    </row>
    <row r="641" spans="10:13" x14ac:dyDescent="0.25">
      <c r="J641" s="69"/>
      <c r="K641" s="69"/>
      <c r="L641" s="69"/>
      <c r="M641" s="69"/>
    </row>
    <row r="642" spans="10:13" x14ac:dyDescent="0.25">
      <c r="J642" s="69"/>
      <c r="K642" s="69"/>
      <c r="L642" s="69"/>
      <c r="M642" s="69"/>
    </row>
    <row r="643" spans="10:13" x14ac:dyDescent="0.25">
      <c r="J643" s="69"/>
      <c r="K643" s="69"/>
      <c r="L643" s="69"/>
      <c r="M643" s="69"/>
    </row>
    <row r="644" spans="10:13" x14ac:dyDescent="0.25">
      <c r="J644" s="69"/>
      <c r="K644" s="69"/>
      <c r="L644" s="69"/>
      <c r="M644" s="69"/>
    </row>
    <row r="645" spans="10:13" x14ac:dyDescent="0.25">
      <c r="J645" s="69"/>
      <c r="K645" s="69"/>
      <c r="L645" s="69"/>
      <c r="M645" s="69"/>
    </row>
    <row r="646" spans="10:13" x14ac:dyDescent="0.25">
      <c r="J646" s="69"/>
      <c r="K646" s="69"/>
      <c r="L646" s="69"/>
      <c r="M646" s="69"/>
    </row>
    <row r="647" spans="10:13" x14ac:dyDescent="0.25">
      <c r="J647" s="69"/>
      <c r="K647" s="69"/>
      <c r="L647" s="69"/>
      <c r="M647" s="69"/>
    </row>
    <row r="648" spans="10:13" x14ac:dyDescent="0.25">
      <c r="J648" s="69"/>
      <c r="K648" s="69"/>
      <c r="L648" s="69"/>
      <c r="M648" s="69"/>
    </row>
    <row r="649" spans="10:13" x14ac:dyDescent="0.25">
      <c r="J649" s="69"/>
      <c r="K649" s="69"/>
      <c r="L649" s="69"/>
      <c r="M649" s="69"/>
    </row>
    <row r="650" spans="10:13" x14ac:dyDescent="0.25">
      <c r="J650" s="69"/>
      <c r="K650" s="69"/>
      <c r="L650" s="69"/>
      <c r="M650" s="69"/>
    </row>
    <row r="651" spans="10:13" x14ac:dyDescent="0.25">
      <c r="J651" s="69"/>
      <c r="K651" s="69"/>
      <c r="L651" s="69"/>
      <c r="M651" s="69"/>
    </row>
    <row r="652" spans="10:13" x14ac:dyDescent="0.25">
      <c r="J652" s="69"/>
      <c r="K652" s="69"/>
      <c r="L652" s="69"/>
      <c r="M652" s="69"/>
    </row>
    <row r="653" spans="10:13" x14ac:dyDescent="0.25">
      <c r="J653" s="69"/>
      <c r="K653" s="69"/>
      <c r="L653" s="69"/>
      <c r="M653" s="69"/>
    </row>
    <row r="654" spans="10:13" x14ac:dyDescent="0.25">
      <c r="J654" s="69"/>
      <c r="K654" s="69"/>
      <c r="L654" s="69"/>
      <c r="M654" s="69"/>
    </row>
    <row r="655" spans="10:13" x14ac:dyDescent="0.25">
      <c r="J655" s="69"/>
      <c r="K655" s="69"/>
      <c r="L655" s="69"/>
      <c r="M655" s="69"/>
    </row>
    <row r="656" spans="10:13" x14ac:dyDescent="0.25">
      <c r="J656" s="69"/>
      <c r="K656" s="69"/>
      <c r="L656" s="69"/>
      <c r="M656" s="69"/>
    </row>
    <row r="657" spans="10:13" x14ac:dyDescent="0.25">
      <c r="J657" s="69"/>
      <c r="K657" s="69"/>
      <c r="L657" s="69"/>
      <c r="M657" s="69"/>
    </row>
    <row r="658" spans="10:13" x14ac:dyDescent="0.25">
      <c r="J658" s="69"/>
      <c r="K658" s="69"/>
      <c r="L658" s="69"/>
      <c r="M658" s="69"/>
    </row>
    <row r="659" spans="10:13" x14ac:dyDescent="0.25">
      <c r="J659" s="69"/>
      <c r="K659" s="69"/>
      <c r="L659" s="69"/>
      <c r="M659" s="69"/>
    </row>
    <row r="660" spans="10:13" x14ac:dyDescent="0.25">
      <c r="J660" s="69"/>
      <c r="K660" s="69"/>
      <c r="L660" s="69"/>
      <c r="M660" s="69"/>
    </row>
    <row r="661" spans="10:13" x14ac:dyDescent="0.25">
      <c r="J661" s="69"/>
      <c r="K661" s="69"/>
      <c r="L661" s="69"/>
      <c r="M661" s="69"/>
    </row>
    <row r="662" spans="10:13" x14ac:dyDescent="0.25">
      <c r="J662" s="69"/>
      <c r="K662" s="69"/>
      <c r="L662" s="69"/>
      <c r="M662" s="69"/>
    </row>
    <row r="663" spans="10:13" x14ac:dyDescent="0.25">
      <c r="J663" s="69"/>
      <c r="K663" s="69"/>
      <c r="L663" s="69"/>
      <c r="M663" s="69"/>
    </row>
    <row r="664" spans="10:13" x14ac:dyDescent="0.25">
      <c r="J664" s="69"/>
      <c r="K664" s="69"/>
      <c r="L664" s="69"/>
      <c r="M664" s="69"/>
    </row>
    <row r="665" spans="10:13" x14ac:dyDescent="0.25">
      <c r="J665" s="69"/>
      <c r="K665" s="69"/>
      <c r="L665" s="69"/>
      <c r="M665" s="69"/>
    </row>
    <row r="666" spans="10:13" x14ac:dyDescent="0.25">
      <c r="J666" s="69"/>
      <c r="K666" s="69"/>
      <c r="L666" s="69"/>
      <c r="M666" s="69"/>
    </row>
    <row r="667" spans="10:13" x14ac:dyDescent="0.25">
      <c r="J667" s="69"/>
      <c r="K667" s="69"/>
      <c r="L667" s="69"/>
      <c r="M667" s="69"/>
    </row>
    <row r="668" spans="10:13" x14ac:dyDescent="0.25">
      <c r="J668" s="69"/>
      <c r="K668" s="69"/>
      <c r="L668" s="69"/>
      <c r="M668" s="69"/>
    </row>
    <row r="669" spans="10:13" x14ac:dyDescent="0.25">
      <c r="J669" s="69"/>
      <c r="K669" s="69"/>
      <c r="L669" s="69"/>
      <c r="M669" s="69"/>
    </row>
    <row r="670" spans="10:13" x14ac:dyDescent="0.25">
      <c r="J670" s="69"/>
      <c r="K670" s="69"/>
      <c r="L670" s="69"/>
      <c r="M670" s="69"/>
    </row>
    <row r="671" spans="10:13" x14ac:dyDescent="0.25">
      <c r="J671" s="69"/>
      <c r="K671" s="69"/>
      <c r="L671" s="69"/>
      <c r="M671" s="69"/>
    </row>
    <row r="672" spans="10:13" x14ac:dyDescent="0.25">
      <c r="J672" s="69"/>
      <c r="K672" s="69"/>
      <c r="L672" s="69"/>
      <c r="M672" s="69"/>
    </row>
    <row r="673" spans="10:13" x14ac:dyDescent="0.25">
      <c r="J673" s="69"/>
      <c r="K673" s="69"/>
      <c r="L673" s="69"/>
      <c r="M673" s="69"/>
    </row>
    <row r="674" spans="10:13" x14ac:dyDescent="0.25">
      <c r="J674" s="69"/>
      <c r="K674" s="69"/>
      <c r="L674" s="69"/>
      <c r="M674" s="69"/>
    </row>
    <row r="675" spans="10:13" x14ac:dyDescent="0.25">
      <c r="J675" s="69"/>
      <c r="K675" s="69"/>
      <c r="L675" s="69"/>
      <c r="M675" s="69"/>
    </row>
    <row r="676" spans="10:13" x14ac:dyDescent="0.25">
      <c r="J676" s="69"/>
      <c r="K676" s="69"/>
      <c r="L676" s="69"/>
      <c r="M676" s="69"/>
    </row>
    <row r="677" spans="10:13" x14ac:dyDescent="0.25">
      <c r="J677" s="69"/>
      <c r="K677" s="69"/>
      <c r="L677" s="69"/>
      <c r="M677" s="69"/>
    </row>
    <row r="678" spans="10:13" x14ac:dyDescent="0.25">
      <c r="J678" s="69"/>
      <c r="K678" s="69"/>
      <c r="L678" s="69"/>
      <c r="M678" s="69"/>
    </row>
    <row r="679" spans="10:13" x14ac:dyDescent="0.25">
      <c r="J679" s="69"/>
      <c r="K679" s="69"/>
      <c r="L679" s="69"/>
      <c r="M679" s="69"/>
    </row>
    <row r="680" spans="10:13" x14ac:dyDescent="0.25">
      <c r="J680" s="69"/>
      <c r="K680" s="69"/>
      <c r="L680" s="69"/>
      <c r="M680" s="69"/>
    </row>
    <row r="681" spans="10:13" x14ac:dyDescent="0.25">
      <c r="J681" s="69"/>
      <c r="K681" s="69"/>
      <c r="L681" s="69"/>
      <c r="M681" s="69"/>
    </row>
    <row r="682" spans="10:13" x14ac:dyDescent="0.25">
      <c r="J682" s="69"/>
      <c r="K682" s="69"/>
      <c r="L682" s="69"/>
      <c r="M682" s="69"/>
    </row>
    <row r="683" spans="10:13" x14ac:dyDescent="0.25">
      <c r="J683" s="69"/>
      <c r="K683" s="69"/>
      <c r="L683" s="69"/>
      <c r="M683" s="69"/>
    </row>
    <row r="684" spans="10:13" x14ac:dyDescent="0.25">
      <c r="J684" s="69"/>
      <c r="K684" s="69"/>
      <c r="L684" s="69"/>
      <c r="M684" s="69"/>
    </row>
    <row r="685" spans="10:13" x14ac:dyDescent="0.25">
      <c r="J685" s="69"/>
      <c r="K685" s="69"/>
      <c r="L685" s="69"/>
      <c r="M685" s="69"/>
    </row>
    <row r="686" spans="10:13" x14ac:dyDescent="0.25">
      <c r="J686" s="69"/>
      <c r="K686" s="69"/>
      <c r="L686" s="69"/>
      <c r="M686" s="69"/>
    </row>
    <row r="687" spans="10:13" x14ac:dyDescent="0.25">
      <c r="J687" s="69"/>
      <c r="K687" s="69"/>
      <c r="L687" s="69"/>
      <c r="M687" s="69"/>
    </row>
    <row r="688" spans="10:13" x14ac:dyDescent="0.25">
      <c r="J688" s="69"/>
      <c r="K688" s="69"/>
      <c r="L688" s="69"/>
      <c r="M688" s="69"/>
    </row>
    <row r="689" spans="10:13" x14ac:dyDescent="0.25">
      <c r="J689" s="69"/>
      <c r="K689" s="69"/>
      <c r="L689" s="69"/>
      <c r="M689" s="69"/>
    </row>
    <row r="690" spans="10:13" x14ac:dyDescent="0.25">
      <c r="J690" s="69"/>
      <c r="K690" s="69"/>
      <c r="L690" s="69"/>
      <c r="M690" s="69"/>
    </row>
    <row r="691" spans="10:13" x14ac:dyDescent="0.25">
      <c r="J691" s="69"/>
      <c r="K691" s="69"/>
      <c r="L691" s="69"/>
      <c r="M691" s="69"/>
    </row>
    <row r="692" spans="10:13" x14ac:dyDescent="0.25">
      <c r="J692" s="69"/>
      <c r="K692" s="69"/>
      <c r="L692" s="69"/>
      <c r="M692" s="69"/>
    </row>
    <row r="693" spans="10:13" x14ac:dyDescent="0.25">
      <c r="J693" s="69"/>
      <c r="K693" s="69"/>
      <c r="L693" s="69"/>
      <c r="M693" s="69"/>
    </row>
    <row r="694" spans="10:13" x14ac:dyDescent="0.25">
      <c r="J694" s="69"/>
      <c r="K694" s="69"/>
      <c r="L694" s="69"/>
      <c r="M694" s="69"/>
    </row>
    <row r="695" spans="10:13" x14ac:dyDescent="0.25">
      <c r="J695" s="69"/>
      <c r="K695" s="69"/>
      <c r="L695" s="69"/>
      <c r="M695" s="69"/>
    </row>
    <row r="696" spans="10:13" x14ac:dyDescent="0.25">
      <c r="J696" s="69"/>
      <c r="K696" s="69"/>
      <c r="L696" s="69"/>
      <c r="M696" s="69"/>
    </row>
    <row r="697" spans="10:13" x14ac:dyDescent="0.25">
      <c r="J697" s="69"/>
      <c r="K697" s="69"/>
      <c r="L697" s="69"/>
      <c r="M697" s="69"/>
    </row>
    <row r="698" spans="10:13" x14ac:dyDescent="0.25">
      <c r="J698" s="69"/>
      <c r="K698" s="69"/>
      <c r="L698" s="69"/>
      <c r="M698" s="69"/>
    </row>
    <row r="699" spans="10:13" x14ac:dyDescent="0.25">
      <c r="J699" s="69"/>
      <c r="K699" s="69"/>
      <c r="L699" s="69"/>
      <c r="M699" s="69"/>
    </row>
    <row r="700" spans="10:13" x14ac:dyDescent="0.25">
      <c r="J700" s="69"/>
      <c r="K700" s="69"/>
      <c r="L700" s="69"/>
      <c r="M700" s="69"/>
    </row>
    <row r="701" spans="10:13" x14ac:dyDescent="0.25">
      <c r="J701" s="69"/>
      <c r="K701" s="69"/>
      <c r="L701" s="69"/>
      <c r="M701" s="69"/>
    </row>
    <row r="702" spans="10:13" x14ac:dyDescent="0.25">
      <c r="J702" s="69"/>
      <c r="K702" s="69"/>
      <c r="L702" s="69"/>
      <c r="M702" s="69"/>
    </row>
    <row r="703" spans="10:13" x14ac:dyDescent="0.25">
      <c r="J703" s="69"/>
      <c r="K703" s="69"/>
      <c r="L703" s="69"/>
      <c r="M703" s="69"/>
    </row>
    <row r="704" spans="10:13" x14ac:dyDescent="0.25">
      <c r="J704" s="69"/>
      <c r="K704" s="69"/>
      <c r="L704" s="69"/>
      <c r="M704" s="69"/>
    </row>
    <row r="705" spans="10:13" x14ac:dyDescent="0.25">
      <c r="J705" s="69"/>
      <c r="K705" s="69"/>
      <c r="L705" s="69"/>
      <c r="M705" s="69"/>
    </row>
    <row r="706" spans="10:13" x14ac:dyDescent="0.25">
      <c r="J706" s="69"/>
      <c r="K706" s="69"/>
      <c r="L706" s="69"/>
      <c r="M706" s="69"/>
    </row>
    <row r="707" spans="10:13" x14ac:dyDescent="0.25">
      <c r="J707" s="69"/>
      <c r="K707" s="69"/>
      <c r="L707" s="69"/>
      <c r="M707" s="69"/>
    </row>
    <row r="708" spans="10:13" x14ac:dyDescent="0.25">
      <c r="J708" s="69"/>
      <c r="K708" s="69"/>
      <c r="L708" s="69"/>
      <c r="M708" s="69"/>
    </row>
    <row r="709" spans="10:13" x14ac:dyDescent="0.25">
      <c r="J709" s="69"/>
      <c r="K709" s="69"/>
      <c r="L709" s="69"/>
      <c r="M709" s="69"/>
    </row>
    <row r="710" spans="10:13" x14ac:dyDescent="0.25">
      <c r="J710" s="69"/>
      <c r="K710" s="69"/>
      <c r="L710" s="69"/>
      <c r="M710" s="69"/>
    </row>
    <row r="711" spans="10:13" x14ac:dyDescent="0.25">
      <c r="J711" s="69"/>
      <c r="K711" s="69"/>
      <c r="L711" s="69"/>
      <c r="M711" s="69"/>
    </row>
    <row r="712" spans="10:13" x14ac:dyDescent="0.25">
      <c r="J712" s="69"/>
      <c r="K712" s="69"/>
      <c r="L712" s="69"/>
      <c r="M712" s="69"/>
    </row>
    <row r="713" spans="10:13" x14ac:dyDescent="0.25">
      <c r="J713" s="69"/>
      <c r="K713" s="69"/>
      <c r="L713" s="69"/>
      <c r="M713" s="69"/>
    </row>
    <row r="714" spans="10:13" x14ac:dyDescent="0.25">
      <c r="J714" s="69"/>
      <c r="K714" s="69"/>
      <c r="L714" s="69"/>
      <c r="M714" s="69"/>
    </row>
    <row r="715" spans="10:13" x14ac:dyDescent="0.25">
      <c r="J715" s="69"/>
      <c r="K715" s="69"/>
      <c r="L715" s="69"/>
      <c r="M715" s="69"/>
    </row>
    <row r="716" spans="10:13" x14ac:dyDescent="0.25">
      <c r="J716" s="69"/>
      <c r="K716" s="69"/>
      <c r="L716" s="69"/>
      <c r="M716" s="69"/>
    </row>
    <row r="717" spans="10:13" x14ac:dyDescent="0.25">
      <c r="J717" s="69"/>
      <c r="K717" s="69"/>
      <c r="L717" s="69"/>
      <c r="M717" s="69"/>
    </row>
    <row r="718" spans="10:13" x14ac:dyDescent="0.25">
      <c r="J718" s="69"/>
      <c r="K718" s="69"/>
      <c r="L718" s="69"/>
      <c r="M718" s="69"/>
    </row>
    <row r="719" spans="10:13" x14ac:dyDescent="0.25">
      <c r="J719" s="69"/>
      <c r="K719" s="69"/>
      <c r="L719" s="69"/>
      <c r="M719" s="69"/>
    </row>
    <row r="720" spans="10:13" x14ac:dyDescent="0.25">
      <c r="J720" s="69"/>
      <c r="K720" s="69"/>
      <c r="L720" s="69"/>
      <c r="M720" s="69"/>
    </row>
    <row r="721" spans="10:13" x14ac:dyDescent="0.25">
      <c r="J721" s="69"/>
      <c r="K721" s="69"/>
      <c r="L721" s="69"/>
      <c r="M721" s="69"/>
    </row>
    <row r="722" spans="10:13" x14ac:dyDescent="0.25">
      <c r="J722" s="69"/>
      <c r="K722" s="69"/>
      <c r="L722" s="69"/>
      <c r="M722" s="69"/>
    </row>
    <row r="723" spans="10:13" x14ac:dyDescent="0.25">
      <c r="J723" s="69"/>
      <c r="K723" s="69"/>
      <c r="L723" s="69"/>
      <c r="M723" s="69"/>
    </row>
    <row r="724" spans="10:13" x14ac:dyDescent="0.25">
      <c r="J724" s="69"/>
      <c r="K724" s="69"/>
      <c r="L724" s="69"/>
      <c r="M724" s="69"/>
    </row>
    <row r="725" spans="10:13" x14ac:dyDescent="0.25">
      <c r="J725" s="69"/>
      <c r="K725" s="69"/>
      <c r="L725" s="69"/>
      <c r="M725" s="69"/>
    </row>
    <row r="726" spans="10:13" x14ac:dyDescent="0.25">
      <c r="J726" s="69"/>
      <c r="K726" s="69"/>
      <c r="L726" s="69"/>
      <c r="M726" s="69"/>
    </row>
    <row r="727" spans="10:13" x14ac:dyDescent="0.25">
      <c r="J727" s="69"/>
      <c r="K727" s="69"/>
      <c r="L727" s="69"/>
      <c r="M727" s="69"/>
    </row>
    <row r="728" spans="10:13" x14ac:dyDescent="0.25">
      <c r="J728" s="69"/>
      <c r="K728" s="69"/>
      <c r="L728" s="69"/>
      <c r="M728" s="69"/>
    </row>
    <row r="729" spans="10:13" x14ac:dyDescent="0.25">
      <c r="J729" s="69"/>
      <c r="K729" s="69"/>
      <c r="L729" s="69"/>
      <c r="M729" s="69"/>
    </row>
    <row r="730" spans="10:13" x14ac:dyDescent="0.25">
      <c r="J730" s="69"/>
      <c r="K730" s="69"/>
      <c r="L730" s="69"/>
      <c r="M730" s="69"/>
    </row>
    <row r="731" spans="10:13" x14ac:dyDescent="0.25">
      <c r="J731" s="69"/>
      <c r="K731" s="69"/>
      <c r="L731" s="69"/>
      <c r="M731" s="69"/>
    </row>
    <row r="732" spans="10:13" x14ac:dyDescent="0.25">
      <c r="J732" s="69"/>
      <c r="K732" s="69"/>
      <c r="L732" s="69"/>
      <c r="M732" s="69"/>
    </row>
    <row r="733" spans="10:13" x14ac:dyDescent="0.25">
      <c r="J733" s="69"/>
      <c r="K733" s="69"/>
      <c r="L733" s="69"/>
      <c r="M733" s="69"/>
    </row>
    <row r="734" spans="10:13" x14ac:dyDescent="0.25">
      <c r="J734" s="69"/>
      <c r="K734" s="69"/>
      <c r="L734" s="69"/>
      <c r="M734" s="69"/>
    </row>
    <row r="735" spans="10:13" x14ac:dyDescent="0.25">
      <c r="J735" s="69"/>
      <c r="K735" s="69"/>
      <c r="L735" s="69"/>
      <c r="M735" s="69"/>
    </row>
    <row r="736" spans="10:13" x14ac:dyDescent="0.25">
      <c r="J736" s="69"/>
      <c r="K736" s="69"/>
      <c r="L736" s="69"/>
      <c r="M736" s="69"/>
    </row>
    <row r="737" spans="10:13" x14ac:dyDescent="0.25">
      <c r="J737" s="69"/>
      <c r="K737" s="69"/>
      <c r="L737" s="69"/>
      <c r="M737" s="69"/>
    </row>
    <row r="738" spans="10:13" x14ac:dyDescent="0.25">
      <c r="J738" s="69"/>
      <c r="K738" s="69"/>
      <c r="L738" s="69"/>
      <c r="M738" s="69"/>
    </row>
    <row r="739" spans="10:13" x14ac:dyDescent="0.25">
      <c r="J739" s="69"/>
      <c r="K739" s="69"/>
      <c r="L739" s="69"/>
      <c r="M739" s="69"/>
    </row>
    <row r="740" spans="10:13" x14ac:dyDescent="0.25">
      <c r="J740" s="69"/>
      <c r="K740" s="69"/>
      <c r="L740" s="69"/>
      <c r="M740" s="69"/>
    </row>
    <row r="741" spans="10:13" x14ac:dyDescent="0.25">
      <c r="J741" s="69"/>
      <c r="K741" s="69"/>
      <c r="L741" s="69"/>
      <c r="M741" s="69"/>
    </row>
    <row r="742" spans="10:13" x14ac:dyDescent="0.25">
      <c r="J742" s="69"/>
      <c r="K742" s="69"/>
      <c r="L742" s="69"/>
      <c r="M742" s="69"/>
    </row>
    <row r="743" spans="10:13" x14ac:dyDescent="0.25">
      <c r="J743" s="69"/>
      <c r="K743" s="69"/>
      <c r="L743" s="69"/>
      <c r="M743" s="69"/>
    </row>
    <row r="744" spans="10:13" x14ac:dyDescent="0.25">
      <c r="J744" s="69"/>
      <c r="K744" s="69"/>
      <c r="L744" s="69"/>
      <c r="M744" s="69"/>
    </row>
    <row r="745" spans="10:13" x14ac:dyDescent="0.25">
      <c r="J745" s="69"/>
      <c r="K745" s="69"/>
      <c r="L745" s="69"/>
      <c r="M745" s="69"/>
    </row>
    <row r="746" spans="10:13" x14ac:dyDescent="0.25">
      <c r="J746" s="69"/>
      <c r="K746" s="69"/>
      <c r="L746" s="69"/>
      <c r="M746" s="69"/>
    </row>
    <row r="747" spans="10:13" x14ac:dyDescent="0.25">
      <c r="J747" s="69"/>
      <c r="K747" s="69"/>
      <c r="L747" s="69"/>
      <c r="M747" s="69"/>
    </row>
    <row r="748" spans="10:13" x14ac:dyDescent="0.25">
      <c r="J748" s="69"/>
      <c r="K748" s="69"/>
      <c r="L748" s="69"/>
      <c r="M748" s="69"/>
    </row>
    <row r="749" spans="10:13" x14ac:dyDescent="0.25">
      <c r="J749" s="69"/>
      <c r="K749" s="69"/>
      <c r="L749" s="69"/>
      <c r="M749" s="69"/>
    </row>
    <row r="750" spans="10:13" x14ac:dyDescent="0.25">
      <c r="J750" s="69"/>
      <c r="K750" s="69"/>
      <c r="L750" s="69"/>
      <c r="M750" s="69"/>
    </row>
    <row r="751" spans="10:13" x14ac:dyDescent="0.25">
      <c r="J751" s="69"/>
      <c r="K751" s="69"/>
      <c r="L751" s="69"/>
      <c r="M751" s="69"/>
    </row>
    <row r="752" spans="10:13" x14ac:dyDescent="0.25">
      <c r="J752" s="69"/>
      <c r="K752" s="69"/>
      <c r="L752" s="69"/>
      <c r="M752" s="69"/>
    </row>
    <row r="753" spans="10:13" x14ac:dyDescent="0.25">
      <c r="J753" s="69"/>
      <c r="K753" s="69"/>
      <c r="L753" s="69"/>
      <c r="M753" s="69"/>
    </row>
    <row r="754" spans="10:13" x14ac:dyDescent="0.25">
      <c r="J754" s="69"/>
      <c r="K754" s="69"/>
      <c r="L754" s="69"/>
      <c r="M754" s="69"/>
    </row>
    <row r="755" spans="10:13" x14ac:dyDescent="0.25">
      <c r="J755" s="69"/>
      <c r="K755" s="69"/>
      <c r="L755" s="69"/>
      <c r="M755" s="69"/>
    </row>
    <row r="756" spans="10:13" x14ac:dyDescent="0.25">
      <c r="J756" s="69"/>
      <c r="K756" s="69"/>
      <c r="L756" s="69"/>
      <c r="M756" s="69"/>
    </row>
    <row r="757" spans="10:13" x14ac:dyDescent="0.25">
      <c r="J757" s="69"/>
      <c r="K757" s="69"/>
      <c r="L757" s="69"/>
      <c r="M757" s="69"/>
    </row>
    <row r="758" spans="10:13" x14ac:dyDescent="0.25">
      <c r="J758" s="69"/>
      <c r="K758" s="69"/>
      <c r="L758" s="69"/>
      <c r="M758" s="69"/>
    </row>
    <row r="759" spans="10:13" x14ac:dyDescent="0.25">
      <c r="J759" s="69"/>
      <c r="K759" s="69"/>
      <c r="L759" s="69"/>
      <c r="M759" s="69"/>
    </row>
    <row r="760" spans="10:13" x14ac:dyDescent="0.25">
      <c r="J760" s="69"/>
      <c r="K760" s="69"/>
      <c r="L760" s="69"/>
      <c r="M760" s="69"/>
    </row>
    <row r="761" spans="10:13" x14ac:dyDescent="0.25">
      <c r="J761" s="69"/>
      <c r="K761" s="69"/>
      <c r="L761" s="69"/>
      <c r="M761" s="69"/>
    </row>
    <row r="762" spans="10:13" x14ac:dyDescent="0.25">
      <c r="J762" s="69"/>
      <c r="K762" s="69"/>
      <c r="L762" s="69"/>
      <c r="M762" s="69"/>
    </row>
    <row r="763" spans="10:13" x14ac:dyDescent="0.25">
      <c r="J763" s="69"/>
      <c r="K763" s="69"/>
      <c r="L763" s="69"/>
      <c r="M763" s="69"/>
    </row>
    <row r="764" spans="10:13" x14ac:dyDescent="0.25">
      <c r="J764" s="69"/>
      <c r="K764" s="69"/>
      <c r="L764" s="69"/>
      <c r="M764" s="69"/>
    </row>
    <row r="765" spans="10:13" x14ac:dyDescent="0.25">
      <c r="J765" s="69"/>
      <c r="K765" s="69"/>
      <c r="L765" s="69"/>
      <c r="M765" s="69"/>
    </row>
    <row r="766" spans="10:13" x14ac:dyDescent="0.25">
      <c r="J766" s="69"/>
      <c r="K766" s="69"/>
      <c r="L766" s="69"/>
      <c r="M766" s="69"/>
    </row>
    <row r="767" spans="10:13" x14ac:dyDescent="0.25">
      <c r="J767" s="69"/>
      <c r="K767" s="69"/>
      <c r="L767" s="69"/>
      <c r="M767" s="69"/>
    </row>
    <row r="768" spans="10:13" x14ac:dyDescent="0.25">
      <c r="J768" s="69"/>
      <c r="K768" s="69"/>
      <c r="L768" s="69"/>
      <c r="M768" s="69"/>
    </row>
    <row r="769" spans="10:13" x14ac:dyDescent="0.25">
      <c r="J769" s="69"/>
      <c r="K769" s="69"/>
      <c r="L769" s="69"/>
      <c r="M769" s="69"/>
    </row>
    <row r="770" spans="10:13" x14ac:dyDescent="0.25">
      <c r="J770" s="69"/>
      <c r="K770" s="69"/>
      <c r="L770" s="69"/>
      <c r="M770" s="69"/>
    </row>
    <row r="771" spans="10:13" x14ac:dyDescent="0.25">
      <c r="J771" s="69"/>
      <c r="K771" s="69"/>
      <c r="L771" s="69"/>
      <c r="M771" s="69"/>
    </row>
    <row r="772" spans="10:13" x14ac:dyDescent="0.25">
      <c r="J772" s="69"/>
      <c r="K772" s="69"/>
      <c r="L772" s="69"/>
      <c r="M772" s="69"/>
    </row>
    <row r="773" spans="10:13" x14ac:dyDescent="0.25">
      <c r="J773" s="69"/>
      <c r="K773" s="69"/>
      <c r="L773" s="69"/>
      <c r="M773" s="69"/>
    </row>
    <row r="774" spans="10:13" x14ac:dyDescent="0.25">
      <c r="J774" s="69"/>
      <c r="K774" s="69"/>
      <c r="L774" s="69"/>
      <c r="M774" s="69"/>
    </row>
    <row r="775" spans="10:13" x14ac:dyDescent="0.25">
      <c r="J775" s="69"/>
      <c r="K775" s="69"/>
      <c r="L775" s="69"/>
      <c r="M775" s="69"/>
    </row>
    <row r="776" spans="10:13" x14ac:dyDescent="0.25">
      <c r="J776" s="69"/>
      <c r="K776" s="69"/>
      <c r="L776" s="69"/>
      <c r="M776" s="69"/>
    </row>
    <row r="777" spans="10:13" x14ac:dyDescent="0.25">
      <c r="J777" s="69"/>
      <c r="K777" s="69"/>
      <c r="L777" s="69"/>
      <c r="M777" s="69"/>
    </row>
    <row r="778" spans="10:13" x14ac:dyDescent="0.25">
      <c r="J778" s="69"/>
      <c r="K778" s="69"/>
      <c r="L778" s="69"/>
      <c r="M778" s="69"/>
    </row>
    <row r="779" spans="10:13" x14ac:dyDescent="0.25">
      <c r="J779" s="69"/>
      <c r="K779" s="69"/>
      <c r="L779" s="69"/>
      <c r="M779" s="69"/>
    </row>
    <row r="780" spans="10:13" x14ac:dyDescent="0.25">
      <c r="J780" s="69"/>
      <c r="K780" s="69"/>
      <c r="L780" s="69"/>
      <c r="M780" s="69"/>
    </row>
    <row r="781" spans="10:13" x14ac:dyDescent="0.25">
      <c r="J781" s="69"/>
      <c r="K781" s="69"/>
      <c r="L781" s="69"/>
      <c r="M781" s="69"/>
    </row>
    <row r="782" spans="10:13" x14ac:dyDescent="0.25">
      <c r="J782" s="69"/>
      <c r="K782" s="69"/>
      <c r="L782" s="69"/>
      <c r="M782" s="69"/>
    </row>
    <row r="783" spans="10:13" x14ac:dyDescent="0.25">
      <c r="J783" s="69"/>
      <c r="K783" s="69"/>
      <c r="L783" s="69"/>
      <c r="M783" s="69"/>
    </row>
    <row r="784" spans="10:13" x14ac:dyDescent="0.25">
      <c r="J784" s="69"/>
      <c r="K784" s="69"/>
      <c r="L784" s="69"/>
      <c r="M784" s="69"/>
    </row>
    <row r="785" spans="10:13" x14ac:dyDescent="0.25">
      <c r="J785" s="69"/>
      <c r="K785" s="69"/>
      <c r="L785" s="69"/>
      <c r="M785" s="69"/>
    </row>
    <row r="786" spans="10:13" x14ac:dyDescent="0.25">
      <c r="J786" s="69"/>
      <c r="K786" s="69"/>
      <c r="L786" s="69"/>
      <c r="M786" s="69"/>
    </row>
    <row r="787" spans="10:13" x14ac:dyDescent="0.25">
      <c r="J787" s="69"/>
      <c r="K787" s="69"/>
      <c r="L787" s="69"/>
      <c r="M787" s="69"/>
    </row>
    <row r="788" spans="10:13" x14ac:dyDescent="0.25">
      <c r="J788" s="69"/>
      <c r="K788" s="69"/>
      <c r="L788" s="69"/>
      <c r="M788" s="69"/>
    </row>
    <row r="789" spans="10:13" x14ac:dyDescent="0.25">
      <c r="J789" s="69"/>
      <c r="K789" s="69"/>
      <c r="L789" s="69"/>
      <c r="M789" s="69"/>
    </row>
    <row r="790" spans="10:13" x14ac:dyDescent="0.25">
      <c r="J790" s="69"/>
      <c r="K790" s="69"/>
      <c r="L790" s="69"/>
      <c r="M790" s="69"/>
    </row>
    <row r="791" spans="10:13" x14ac:dyDescent="0.25">
      <c r="J791" s="69"/>
      <c r="K791" s="69"/>
      <c r="L791" s="69"/>
      <c r="M791" s="69"/>
    </row>
    <row r="792" spans="10:13" x14ac:dyDescent="0.25">
      <c r="J792" s="69"/>
      <c r="K792" s="69"/>
      <c r="L792" s="69"/>
      <c r="M792" s="69"/>
    </row>
    <row r="793" spans="10:13" x14ac:dyDescent="0.25">
      <c r="J793" s="69"/>
      <c r="K793" s="69"/>
      <c r="L793" s="69"/>
      <c r="M793" s="69"/>
    </row>
    <row r="794" spans="10:13" x14ac:dyDescent="0.25">
      <c r="J794" s="69"/>
      <c r="K794" s="69"/>
      <c r="L794" s="69"/>
      <c r="M794" s="69"/>
    </row>
    <row r="795" spans="10:13" x14ac:dyDescent="0.25">
      <c r="J795" s="69"/>
      <c r="K795" s="69"/>
      <c r="L795" s="69"/>
      <c r="M795" s="69"/>
    </row>
    <row r="796" spans="10:13" x14ac:dyDescent="0.25">
      <c r="J796" s="69"/>
      <c r="K796" s="69"/>
      <c r="L796" s="69"/>
      <c r="M796" s="69"/>
    </row>
    <row r="797" spans="10:13" x14ac:dyDescent="0.25">
      <c r="J797" s="69"/>
      <c r="K797" s="69"/>
      <c r="L797" s="69"/>
      <c r="M797" s="69"/>
    </row>
    <row r="798" spans="10:13" x14ac:dyDescent="0.25">
      <c r="J798" s="69"/>
      <c r="K798" s="69"/>
      <c r="L798" s="69"/>
      <c r="M798" s="69"/>
    </row>
    <row r="799" spans="10:13" x14ac:dyDescent="0.25">
      <c r="J799" s="69"/>
      <c r="K799" s="69"/>
      <c r="L799" s="69"/>
      <c r="M799" s="69"/>
    </row>
    <row r="800" spans="10:13" x14ac:dyDescent="0.25">
      <c r="J800" s="69"/>
      <c r="K800" s="69"/>
      <c r="L800" s="69"/>
      <c r="M800" s="69"/>
    </row>
    <row r="801" spans="10:13" x14ac:dyDescent="0.25">
      <c r="J801" s="69"/>
      <c r="K801" s="69"/>
      <c r="L801" s="69"/>
      <c r="M801" s="69"/>
    </row>
    <row r="802" spans="10:13" x14ac:dyDescent="0.25">
      <c r="J802" s="69"/>
      <c r="K802" s="69"/>
      <c r="L802" s="69"/>
      <c r="M802" s="69"/>
    </row>
    <row r="803" spans="10:13" x14ac:dyDescent="0.25">
      <c r="J803" s="69"/>
      <c r="K803" s="69"/>
      <c r="L803" s="69"/>
      <c r="M803" s="69"/>
    </row>
    <row r="804" spans="10:13" x14ac:dyDescent="0.25">
      <c r="J804" s="69"/>
      <c r="K804" s="69"/>
      <c r="L804" s="69"/>
      <c r="M804" s="69"/>
    </row>
    <row r="805" spans="10:13" x14ac:dyDescent="0.25">
      <c r="J805" s="69"/>
      <c r="K805" s="69"/>
      <c r="L805" s="69"/>
      <c r="M805" s="69"/>
    </row>
    <row r="806" spans="10:13" x14ac:dyDescent="0.25">
      <c r="J806" s="69"/>
      <c r="K806" s="69"/>
      <c r="L806" s="69"/>
      <c r="M806" s="69"/>
    </row>
    <row r="807" spans="10:13" x14ac:dyDescent="0.25">
      <c r="J807" s="69"/>
      <c r="K807" s="69"/>
      <c r="L807" s="69"/>
      <c r="M807" s="69"/>
    </row>
    <row r="808" spans="10:13" x14ac:dyDescent="0.25">
      <c r="J808" s="69"/>
      <c r="K808" s="69"/>
      <c r="L808" s="69"/>
      <c r="M808" s="69"/>
    </row>
    <row r="809" spans="10:13" x14ac:dyDescent="0.25">
      <c r="J809" s="69"/>
      <c r="K809" s="69"/>
      <c r="L809" s="69"/>
      <c r="M809" s="69"/>
    </row>
    <row r="810" spans="10:13" x14ac:dyDescent="0.25">
      <c r="J810" s="69"/>
      <c r="K810" s="69"/>
      <c r="L810" s="69"/>
      <c r="M810" s="69"/>
    </row>
    <row r="811" spans="10:13" x14ac:dyDescent="0.25">
      <c r="J811" s="69"/>
      <c r="K811" s="69"/>
      <c r="L811" s="69"/>
      <c r="M811" s="69"/>
    </row>
    <row r="812" spans="10:13" x14ac:dyDescent="0.25">
      <c r="J812" s="69"/>
      <c r="K812" s="69"/>
      <c r="L812" s="69"/>
      <c r="M812" s="69"/>
    </row>
    <row r="813" spans="10:13" x14ac:dyDescent="0.25">
      <c r="J813" s="69"/>
      <c r="K813" s="69"/>
      <c r="L813" s="69"/>
      <c r="M813" s="69"/>
    </row>
    <row r="814" spans="10:13" x14ac:dyDescent="0.25">
      <c r="J814" s="69"/>
      <c r="K814" s="69"/>
      <c r="L814" s="69"/>
      <c r="M814" s="69"/>
    </row>
    <row r="815" spans="10:13" x14ac:dyDescent="0.25">
      <c r="J815" s="69"/>
      <c r="K815" s="69"/>
      <c r="L815" s="69"/>
      <c r="M815" s="69"/>
    </row>
    <row r="816" spans="10:13" x14ac:dyDescent="0.25">
      <c r="J816" s="69"/>
      <c r="K816" s="69"/>
      <c r="L816" s="69"/>
      <c r="M816" s="69"/>
    </row>
    <row r="817" spans="10:13" x14ac:dyDescent="0.25">
      <c r="J817" s="69"/>
      <c r="K817" s="69"/>
      <c r="L817" s="69"/>
      <c r="M817" s="69"/>
    </row>
    <row r="818" spans="10:13" x14ac:dyDescent="0.25">
      <c r="J818" s="69"/>
      <c r="K818" s="69"/>
      <c r="L818" s="69"/>
      <c r="M818" s="69"/>
    </row>
    <row r="819" spans="10:13" x14ac:dyDescent="0.25">
      <c r="J819" s="69"/>
      <c r="K819" s="69"/>
      <c r="L819" s="69"/>
      <c r="M819" s="69"/>
    </row>
    <row r="820" spans="10:13" x14ac:dyDescent="0.25">
      <c r="J820" s="69"/>
      <c r="K820" s="69"/>
      <c r="L820" s="69"/>
      <c r="M820" s="69"/>
    </row>
    <row r="821" spans="10:13" x14ac:dyDescent="0.25">
      <c r="J821" s="69"/>
      <c r="K821" s="69"/>
      <c r="L821" s="69"/>
      <c r="M821" s="69"/>
    </row>
    <row r="822" spans="10:13" x14ac:dyDescent="0.25">
      <c r="J822" s="69"/>
      <c r="K822" s="69"/>
      <c r="L822" s="69"/>
      <c r="M822" s="69"/>
    </row>
    <row r="823" spans="10:13" x14ac:dyDescent="0.25">
      <c r="J823" s="69"/>
      <c r="K823" s="69"/>
      <c r="L823" s="69"/>
      <c r="M823" s="69"/>
    </row>
    <row r="824" spans="10:13" x14ac:dyDescent="0.25">
      <c r="J824" s="69"/>
      <c r="K824" s="69"/>
      <c r="L824" s="69"/>
      <c r="M824" s="69"/>
    </row>
    <row r="825" spans="10:13" x14ac:dyDescent="0.25">
      <c r="J825" s="69"/>
      <c r="K825" s="69"/>
      <c r="L825" s="69"/>
      <c r="M825" s="69"/>
    </row>
    <row r="826" spans="10:13" x14ac:dyDescent="0.25">
      <c r="J826" s="69"/>
      <c r="K826" s="69"/>
      <c r="L826" s="69"/>
      <c r="M826" s="69"/>
    </row>
    <row r="827" spans="10:13" x14ac:dyDescent="0.25">
      <c r="J827" s="69"/>
      <c r="K827" s="69"/>
      <c r="L827" s="69"/>
      <c r="M827" s="69"/>
    </row>
    <row r="828" spans="10:13" x14ac:dyDescent="0.25">
      <c r="J828" s="69"/>
      <c r="K828" s="69"/>
      <c r="L828" s="69"/>
      <c r="M828" s="69"/>
    </row>
    <row r="829" spans="10:13" x14ac:dyDescent="0.25">
      <c r="J829" s="69"/>
      <c r="K829" s="69"/>
      <c r="L829" s="69"/>
      <c r="M829" s="69"/>
    </row>
    <row r="830" spans="10:13" x14ac:dyDescent="0.25">
      <c r="J830" s="69"/>
      <c r="K830" s="69"/>
      <c r="L830" s="69"/>
      <c r="M830" s="69"/>
    </row>
    <row r="831" spans="10:13" x14ac:dyDescent="0.25">
      <c r="J831" s="69"/>
      <c r="K831" s="69"/>
      <c r="L831" s="69"/>
      <c r="M831" s="69"/>
    </row>
    <row r="832" spans="10:13" x14ac:dyDescent="0.25">
      <c r="J832" s="69"/>
      <c r="K832" s="69"/>
      <c r="L832" s="69"/>
      <c r="M832" s="69"/>
    </row>
    <row r="833" spans="10:13" x14ac:dyDescent="0.25">
      <c r="J833" s="69"/>
      <c r="K833" s="69"/>
      <c r="L833" s="69"/>
      <c r="M833" s="69"/>
    </row>
    <row r="834" spans="10:13" x14ac:dyDescent="0.25">
      <c r="J834" s="69"/>
      <c r="K834" s="69"/>
      <c r="L834" s="69"/>
      <c r="M834" s="69"/>
    </row>
    <row r="835" spans="10:13" x14ac:dyDescent="0.25">
      <c r="J835" s="69"/>
      <c r="K835" s="69"/>
      <c r="L835" s="69"/>
      <c r="M835" s="69"/>
    </row>
    <row r="836" spans="10:13" x14ac:dyDescent="0.25">
      <c r="J836" s="69"/>
      <c r="K836" s="69"/>
      <c r="L836" s="69"/>
      <c r="M836" s="69"/>
    </row>
    <row r="837" spans="10:13" x14ac:dyDescent="0.25">
      <c r="J837" s="69"/>
      <c r="K837" s="69"/>
      <c r="L837" s="69"/>
      <c r="M837" s="69"/>
    </row>
    <row r="838" spans="10:13" x14ac:dyDescent="0.25">
      <c r="J838" s="69"/>
      <c r="K838" s="69"/>
      <c r="L838" s="69"/>
      <c r="M838" s="69"/>
    </row>
    <row r="839" spans="10:13" x14ac:dyDescent="0.25">
      <c r="J839" s="69"/>
      <c r="K839" s="69"/>
      <c r="L839" s="69"/>
      <c r="M839" s="69"/>
    </row>
    <row r="840" spans="10:13" x14ac:dyDescent="0.25">
      <c r="J840" s="69"/>
      <c r="K840" s="69"/>
      <c r="L840" s="69"/>
      <c r="M840" s="69"/>
    </row>
    <row r="841" spans="10:13" x14ac:dyDescent="0.25">
      <c r="J841" s="69"/>
      <c r="K841" s="69"/>
      <c r="L841" s="69"/>
      <c r="M841" s="69"/>
    </row>
    <row r="842" spans="10:13" x14ac:dyDescent="0.25">
      <c r="J842" s="69"/>
      <c r="K842" s="69"/>
      <c r="L842" s="69"/>
      <c r="M842" s="69"/>
    </row>
    <row r="843" spans="10:13" x14ac:dyDescent="0.25">
      <c r="J843" s="69"/>
      <c r="K843" s="69"/>
      <c r="L843" s="69"/>
      <c r="M843" s="69"/>
    </row>
    <row r="844" spans="10:13" x14ac:dyDescent="0.25">
      <c r="J844" s="69"/>
      <c r="K844" s="69"/>
      <c r="L844" s="69"/>
      <c r="M844" s="69"/>
    </row>
    <row r="845" spans="10:13" x14ac:dyDescent="0.25">
      <c r="J845" s="69"/>
      <c r="K845" s="69"/>
      <c r="L845" s="69"/>
      <c r="M845" s="69"/>
    </row>
    <row r="846" spans="10:13" x14ac:dyDescent="0.25">
      <c r="J846" s="69"/>
      <c r="K846" s="69"/>
      <c r="L846" s="69"/>
      <c r="M846" s="69"/>
    </row>
    <row r="847" spans="10:13" x14ac:dyDescent="0.25">
      <c r="J847" s="69"/>
      <c r="K847" s="69"/>
      <c r="L847" s="69"/>
      <c r="M847" s="69"/>
    </row>
    <row r="848" spans="10:13" x14ac:dyDescent="0.25">
      <c r="J848" s="69"/>
      <c r="K848" s="69"/>
      <c r="L848" s="69"/>
      <c r="M848" s="69"/>
    </row>
    <row r="849" spans="10:13" x14ac:dyDescent="0.25">
      <c r="J849" s="69"/>
      <c r="K849" s="69"/>
      <c r="L849" s="69"/>
      <c r="M849" s="69"/>
    </row>
    <row r="850" spans="10:13" x14ac:dyDescent="0.25">
      <c r="J850" s="69"/>
      <c r="K850" s="69"/>
      <c r="L850" s="69"/>
      <c r="M850" s="69"/>
    </row>
    <row r="851" spans="10:13" x14ac:dyDescent="0.25">
      <c r="J851" s="69"/>
      <c r="K851" s="69"/>
      <c r="L851" s="69"/>
      <c r="M851" s="69"/>
    </row>
    <row r="852" spans="10:13" x14ac:dyDescent="0.25">
      <c r="J852" s="69"/>
      <c r="K852" s="69"/>
      <c r="L852" s="69"/>
      <c r="M852" s="69"/>
    </row>
    <row r="853" spans="10:13" x14ac:dyDescent="0.25">
      <c r="J853" s="69"/>
      <c r="K853" s="69"/>
      <c r="L853" s="69"/>
      <c r="M853" s="69"/>
    </row>
    <row r="854" spans="10:13" x14ac:dyDescent="0.25">
      <c r="J854" s="69"/>
      <c r="K854" s="69"/>
      <c r="L854" s="69"/>
      <c r="M854" s="69"/>
    </row>
    <row r="855" spans="10:13" x14ac:dyDescent="0.25">
      <c r="J855" s="69"/>
      <c r="K855" s="69"/>
      <c r="L855" s="69"/>
      <c r="M855" s="69"/>
    </row>
    <row r="856" spans="10:13" x14ac:dyDescent="0.25">
      <c r="J856" s="69"/>
      <c r="K856" s="69"/>
      <c r="L856" s="69"/>
      <c r="M856" s="69"/>
    </row>
    <row r="857" spans="10:13" x14ac:dyDescent="0.25">
      <c r="J857" s="69"/>
      <c r="K857" s="69"/>
      <c r="L857" s="69"/>
      <c r="M857" s="69"/>
    </row>
    <row r="858" spans="10:13" x14ac:dyDescent="0.25">
      <c r="J858" s="69"/>
      <c r="K858" s="69"/>
      <c r="L858" s="69"/>
      <c r="M858" s="69"/>
    </row>
    <row r="859" spans="10:13" x14ac:dyDescent="0.25">
      <c r="J859" s="69"/>
      <c r="K859" s="69"/>
      <c r="L859" s="69"/>
      <c r="M859" s="69"/>
    </row>
    <row r="860" spans="10:13" x14ac:dyDescent="0.25">
      <c r="J860" s="69"/>
      <c r="K860" s="69"/>
      <c r="L860" s="69"/>
      <c r="M860" s="69"/>
    </row>
    <row r="861" spans="10:13" x14ac:dyDescent="0.25">
      <c r="J861" s="69"/>
      <c r="K861" s="69"/>
      <c r="L861" s="69"/>
      <c r="M861" s="69"/>
    </row>
    <row r="862" spans="10:13" x14ac:dyDescent="0.25">
      <c r="J862" s="69"/>
      <c r="K862" s="69"/>
      <c r="L862" s="69"/>
      <c r="M862" s="69"/>
    </row>
    <row r="863" spans="10:13" x14ac:dyDescent="0.25">
      <c r="J863" s="69"/>
      <c r="K863" s="69"/>
      <c r="L863" s="69"/>
      <c r="M863" s="69"/>
    </row>
    <row r="864" spans="10:13" x14ac:dyDescent="0.25">
      <c r="J864" s="69"/>
      <c r="K864" s="69"/>
      <c r="L864" s="69"/>
      <c r="M864" s="69"/>
    </row>
    <row r="865" spans="10:13" x14ac:dyDescent="0.25">
      <c r="J865" s="69"/>
      <c r="K865" s="69"/>
      <c r="L865" s="69"/>
      <c r="M865" s="69"/>
    </row>
    <row r="866" spans="10:13" x14ac:dyDescent="0.25">
      <c r="J866" s="69"/>
      <c r="K866" s="69"/>
      <c r="L866" s="69"/>
      <c r="M866" s="69"/>
    </row>
    <row r="867" spans="10:13" x14ac:dyDescent="0.25">
      <c r="J867" s="69"/>
      <c r="K867" s="69"/>
      <c r="L867" s="69"/>
      <c r="M867" s="69"/>
    </row>
    <row r="868" spans="10:13" x14ac:dyDescent="0.25">
      <c r="J868" s="69"/>
      <c r="K868" s="69"/>
      <c r="L868" s="69"/>
      <c r="M868" s="69"/>
    </row>
    <row r="869" spans="10:13" x14ac:dyDescent="0.25">
      <c r="J869" s="69"/>
      <c r="K869" s="69"/>
      <c r="L869" s="69"/>
      <c r="M869" s="69"/>
    </row>
    <row r="870" spans="10:13" x14ac:dyDescent="0.25">
      <c r="J870" s="69"/>
      <c r="K870" s="69"/>
      <c r="L870" s="69"/>
      <c r="M870" s="69"/>
    </row>
    <row r="871" spans="10:13" x14ac:dyDescent="0.25">
      <c r="J871" s="69"/>
      <c r="K871" s="69"/>
      <c r="L871" s="69"/>
      <c r="M871" s="69"/>
    </row>
    <row r="872" spans="10:13" x14ac:dyDescent="0.25">
      <c r="J872" s="69"/>
      <c r="K872" s="69"/>
      <c r="L872" s="69"/>
      <c r="M872" s="69"/>
    </row>
    <row r="873" spans="10:13" x14ac:dyDescent="0.25">
      <c r="J873" s="69"/>
      <c r="K873" s="69"/>
      <c r="L873" s="69"/>
      <c r="M873" s="69"/>
    </row>
    <row r="874" spans="10:13" x14ac:dyDescent="0.25">
      <c r="J874" s="69"/>
      <c r="K874" s="69"/>
      <c r="L874" s="69"/>
      <c r="M874" s="69"/>
    </row>
    <row r="875" spans="10:13" x14ac:dyDescent="0.25">
      <c r="J875" s="69"/>
      <c r="K875" s="69"/>
      <c r="L875" s="69"/>
      <c r="M875" s="69"/>
    </row>
    <row r="876" spans="10:13" x14ac:dyDescent="0.25">
      <c r="J876" s="69"/>
      <c r="K876" s="69"/>
      <c r="L876" s="69"/>
      <c r="M876" s="69"/>
    </row>
    <row r="877" spans="10:13" x14ac:dyDescent="0.25">
      <c r="J877" s="69"/>
      <c r="K877" s="69"/>
      <c r="L877" s="69"/>
      <c r="M877" s="69"/>
    </row>
    <row r="878" spans="10:13" x14ac:dyDescent="0.25">
      <c r="J878" s="69"/>
      <c r="K878" s="69"/>
      <c r="L878" s="69"/>
      <c r="M878" s="69"/>
    </row>
    <row r="879" spans="10:13" x14ac:dyDescent="0.25">
      <c r="J879" s="69"/>
      <c r="K879" s="69"/>
      <c r="L879" s="69"/>
      <c r="M879" s="69"/>
    </row>
    <row r="880" spans="10:13" x14ac:dyDescent="0.25">
      <c r="J880" s="69"/>
      <c r="K880" s="69"/>
      <c r="L880" s="69"/>
      <c r="M880" s="69"/>
    </row>
    <row r="881" spans="10:13" x14ac:dyDescent="0.25">
      <c r="J881" s="69"/>
      <c r="K881" s="69"/>
      <c r="L881" s="69"/>
      <c r="M881" s="69"/>
    </row>
    <row r="882" spans="10:13" x14ac:dyDescent="0.25">
      <c r="J882" s="69"/>
      <c r="K882" s="69"/>
      <c r="L882" s="69"/>
      <c r="M882" s="69"/>
    </row>
    <row r="883" spans="10:13" x14ac:dyDescent="0.25">
      <c r="J883" s="69"/>
      <c r="K883" s="69"/>
      <c r="L883" s="69"/>
      <c r="M883" s="69"/>
    </row>
    <row r="884" spans="10:13" x14ac:dyDescent="0.25">
      <c r="J884" s="69"/>
      <c r="K884" s="69"/>
      <c r="L884" s="69"/>
      <c r="M884" s="69"/>
    </row>
    <row r="885" spans="10:13" x14ac:dyDescent="0.25">
      <c r="J885" s="69"/>
      <c r="K885" s="69"/>
      <c r="L885" s="69"/>
      <c r="M885" s="69"/>
    </row>
    <row r="886" spans="10:13" x14ac:dyDescent="0.25">
      <c r="J886" s="69"/>
      <c r="K886" s="69"/>
      <c r="L886" s="69"/>
      <c r="M886" s="69"/>
    </row>
    <row r="887" spans="10:13" x14ac:dyDescent="0.25">
      <c r="J887" s="69"/>
      <c r="K887" s="69"/>
      <c r="L887" s="69"/>
      <c r="M887" s="69"/>
    </row>
    <row r="888" spans="10:13" x14ac:dyDescent="0.25">
      <c r="J888" s="69"/>
      <c r="K888" s="69"/>
      <c r="L888" s="69"/>
      <c r="M888" s="69"/>
    </row>
    <row r="889" spans="10:13" x14ac:dyDescent="0.25">
      <c r="J889" s="69"/>
      <c r="K889" s="69"/>
      <c r="L889" s="69"/>
      <c r="M889" s="69"/>
    </row>
    <row r="890" spans="10:13" x14ac:dyDescent="0.25">
      <c r="J890" s="69"/>
      <c r="K890" s="69"/>
      <c r="L890" s="69"/>
      <c r="M890" s="69"/>
    </row>
    <row r="891" spans="10:13" x14ac:dyDescent="0.25">
      <c r="J891" s="69"/>
      <c r="K891" s="69"/>
      <c r="L891" s="69"/>
      <c r="M891" s="69"/>
    </row>
    <row r="892" spans="10:13" x14ac:dyDescent="0.25">
      <c r="J892" s="69"/>
      <c r="K892" s="69"/>
      <c r="L892" s="69"/>
      <c r="M892" s="69"/>
    </row>
    <row r="893" spans="10:13" x14ac:dyDescent="0.25">
      <c r="J893" s="69"/>
      <c r="K893" s="69"/>
      <c r="L893" s="69"/>
      <c r="M893" s="69"/>
    </row>
    <row r="894" spans="10:13" x14ac:dyDescent="0.25">
      <c r="J894" s="69"/>
      <c r="K894" s="69"/>
      <c r="L894" s="69"/>
      <c r="M894" s="69"/>
    </row>
    <row r="895" spans="10:13" x14ac:dyDescent="0.25">
      <c r="J895" s="69"/>
      <c r="K895" s="69"/>
      <c r="L895" s="69"/>
      <c r="M895" s="69"/>
    </row>
    <row r="896" spans="10:13" x14ac:dyDescent="0.25">
      <c r="J896" s="69"/>
      <c r="K896" s="69"/>
      <c r="L896" s="69"/>
      <c r="M896" s="69"/>
    </row>
    <row r="897" spans="10:13" x14ac:dyDescent="0.25">
      <c r="J897" s="69"/>
      <c r="K897" s="69"/>
      <c r="L897" s="69"/>
      <c r="M897" s="69"/>
    </row>
    <row r="898" spans="10:13" x14ac:dyDescent="0.25">
      <c r="J898" s="69"/>
      <c r="K898" s="69"/>
      <c r="L898" s="69"/>
      <c r="M898" s="69"/>
    </row>
    <row r="899" spans="10:13" x14ac:dyDescent="0.25">
      <c r="J899" s="69"/>
      <c r="K899" s="69"/>
      <c r="L899" s="69"/>
      <c r="M899" s="69"/>
    </row>
    <row r="900" spans="10:13" x14ac:dyDescent="0.25">
      <c r="J900" s="69"/>
      <c r="K900" s="69"/>
      <c r="L900" s="69"/>
      <c r="M900" s="69"/>
    </row>
    <row r="901" spans="10:13" x14ac:dyDescent="0.25">
      <c r="J901" s="69"/>
      <c r="K901" s="69"/>
      <c r="L901" s="69"/>
      <c r="M901" s="69"/>
    </row>
    <row r="902" spans="10:13" x14ac:dyDescent="0.25">
      <c r="J902" s="69"/>
      <c r="K902" s="69"/>
      <c r="L902" s="69"/>
      <c r="M902" s="69"/>
    </row>
    <row r="903" spans="10:13" x14ac:dyDescent="0.25">
      <c r="J903" s="69"/>
      <c r="K903" s="69"/>
      <c r="L903" s="69"/>
      <c r="M903" s="69"/>
    </row>
    <row r="904" spans="10:13" x14ac:dyDescent="0.25">
      <c r="J904" s="69"/>
      <c r="K904" s="69"/>
      <c r="L904" s="69"/>
      <c r="M904" s="69"/>
    </row>
    <row r="905" spans="10:13" x14ac:dyDescent="0.25">
      <c r="J905" s="69"/>
      <c r="K905" s="69"/>
      <c r="L905" s="69"/>
      <c r="M905" s="69"/>
    </row>
    <row r="906" spans="10:13" x14ac:dyDescent="0.25">
      <c r="J906" s="69"/>
      <c r="K906" s="69"/>
      <c r="L906" s="69"/>
      <c r="M906" s="69"/>
    </row>
    <row r="907" spans="10:13" x14ac:dyDescent="0.25">
      <c r="J907" s="69"/>
      <c r="K907" s="69"/>
      <c r="L907" s="69"/>
      <c r="M907" s="69"/>
    </row>
    <row r="908" spans="10:13" x14ac:dyDescent="0.25">
      <c r="J908" s="69"/>
      <c r="K908" s="69"/>
      <c r="L908" s="69"/>
      <c r="M908" s="69"/>
    </row>
    <row r="909" spans="10:13" x14ac:dyDescent="0.25">
      <c r="J909" s="69"/>
      <c r="K909" s="69"/>
      <c r="L909" s="69"/>
      <c r="M909" s="69"/>
    </row>
    <row r="910" spans="10:13" x14ac:dyDescent="0.25">
      <c r="J910" s="69"/>
      <c r="K910" s="69"/>
      <c r="L910" s="69"/>
      <c r="M910" s="69"/>
    </row>
    <row r="911" spans="10:13" x14ac:dyDescent="0.25">
      <c r="J911" s="69"/>
      <c r="K911" s="69"/>
      <c r="L911" s="69"/>
      <c r="M911" s="69"/>
    </row>
    <row r="912" spans="10:13" x14ac:dyDescent="0.25">
      <c r="J912" s="69"/>
      <c r="K912" s="69"/>
      <c r="L912" s="69"/>
      <c r="M912" s="69"/>
    </row>
    <row r="913" spans="10:13" x14ac:dyDescent="0.25">
      <c r="J913" s="69"/>
      <c r="K913" s="69"/>
      <c r="L913" s="69"/>
      <c r="M913" s="69"/>
    </row>
    <row r="914" spans="10:13" x14ac:dyDescent="0.25">
      <c r="J914" s="69"/>
      <c r="K914" s="69"/>
      <c r="L914" s="69"/>
      <c r="M914" s="69"/>
    </row>
    <row r="915" spans="10:13" x14ac:dyDescent="0.25">
      <c r="J915" s="69"/>
      <c r="K915" s="69"/>
      <c r="L915" s="69"/>
      <c r="M915" s="69"/>
    </row>
    <row r="916" spans="10:13" x14ac:dyDescent="0.25">
      <c r="J916" s="69"/>
      <c r="K916" s="69"/>
      <c r="L916" s="69"/>
      <c r="M916" s="69"/>
    </row>
    <row r="917" spans="10:13" x14ac:dyDescent="0.25">
      <c r="J917" s="69"/>
      <c r="K917" s="69"/>
      <c r="L917" s="69"/>
      <c r="M917" s="69"/>
    </row>
    <row r="918" spans="10:13" x14ac:dyDescent="0.25">
      <c r="J918" s="69"/>
      <c r="K918" s="69"/>
      <c r="L918" s="69"/>
      <c r="M918" s="69"/>
    </row>
    <row r="919" spans="10:13" x14ac:dyDescent="0.25">
      <c r="J919" s="69"/>
      <c r="K919" s="69"/>
      <c r="L919" s="69"/>
      <c r="M919" s="69"/>
    </row>
    <row r="920" spans="10:13" x14ac:dyDescent="0.25">
      <c r="J920" s="69"/>
      <c r="K920" s="69"/>
      <c r="L920" s="69"/>
      <c r="M920" s="69"/>
    </row>
    <row r="921" spans="10:13" x14ac:dyDescent="0.25">
      <c r="J921" s="69"/>
      <c r="K921" s="69"/>
      <c r="L921" s="69"/>
      <c r="M921" s="69"/>
    </row>
    <row r="922" spans="10:13" x14ac:dyDescent="0.25">
      <c r="J922" s="69"/>
      <c r="K922" s="69"/>
      <c r="L922" s="69"/>
      <c r="M922" s="69"/>
    </row>
    <row r="923" spans="10:13" x14ac:dyDescent="0.25">
      <c r="J923" s="69"/>
      <c r="K923" s="69"/>
      <c r="L923" s="69"/>
      <c r="M923" s="69"/>
    </row>
    <row r="924" spans="10:13" x14ac:dyDescent="0.25">
      <c r="J924" s="69"/>
      <c r="K924" s="69"/>
      <c r="L924" s="69"/>
      <c r="M924" s="69"/>
    </row>
    <row r="925" spans="10:13" x14ac:dyDescent="0.25">
      <c r="J925" s="69"/>
      <c r="K925" s="69"/>
      <c r="L925" s="69"/>
      <c r="M925" s="69"/>
    </row>
    <row r="926" spans="10:13" x14ac:dyDescent="0.25">
      <c r="J926" s="69"/>
      <c r="K926" s="69"/>
      <c r="L926" s="69"/>
      <c r="M926" s="69"/>
    </row>
    <row r="927" spans="10:13" x14ac:dyDescent="0.25">
      <c r="J927" s="69"/>
      <c r="K927" s="69"/>
      <c r="L927" s="69"/>
      <c r="M927" s="69"/>
    </row>
    <row r="928" spans="10:13" x14ac:dyDescent="0.25">
      <c r="J928" s="69"/>
      <c r="K928" s="69"/>
      <c r="L928" s="69"/>
      <c r="M928" s="69"/>
    </row>
    <row r="929" spans="10:13" x14ac:dyDescent="0.25">
      <c r="J929" s="69"/>
      <c r="K929" s="69"/>
      <c r="L929" s="69"/>
      <c r="M929" s="69"/>
    </row>
    <row r="930" spans="10:13" x14ac:dyDescent="0.25">
      <c r="J930" s="69"/>
      <c r="K930" s="69"/>
      <c r="L930" s="69"/>
      <c r="M930" s="69"/>
    </row>
    <row r="931" spans="10:13" x14ac:dyDescent="0.25">
      <c r="J931" s="69"/>
      <c r="K931" s="69"/>
      <c r="L931" s="69"/>
      <c r="M931" s="69"/>
    </row>
    <row r="932" spans="10:13" x14ac:dyDescent="0.25">
      <c r="J932" s="69"/>
      <c r="K932" s="69"/>
      <c r="L932" s="69"/>
      <c r="M932" s="69"/>
    </row>
    <row r="933" spans="10:13" x14ac:dyDescent="0.25">
      <c r="J933" s="69"/>
      <c r="K933" s="69"/>
      <c r="L933" s="69"/>
      <c r="M933" s="69"/>
    </row>
    <row r="934" spans="10:13" x14ac:dyDescent="0.25">
      <c r="J934" s="69"/>
      <c r="K934" s="69"/>
      <c r="L934" s="69"/>
      <c r="M934" s="69"/>
    </row>
    <row r="935" spans="10:13" x14ac:dyDescent="0.25">
      <c r="J935" s="69"/>
      <c r="K935" s="69"/>
      <c r="L935" s="69"/>
      <c r="M935" s="69"/>
    </row>
    <row r="936" spans="10:13" x14ac:dyDescent="0.25">
      <c r="J936" s="69"/>
      <c r="K936" s="69"/>
      <c r="L936" s="69"/>
      <c r="M936" s="69"/>
    </row>
    <row r="937" spans="10:13" x14ac:dyDescent="0.25">
      <c r="J937" s="69"/>
      <c r="K937" s="69"/>
      <c r="L937" s="69"/>
      <c r="M937" s="69"/>
    </row>
    <row r="938" spans="10:13" x14ac:dyDescent="0.25">
      <c r="J938" s="69"/>
      <c r="K938" s="69"/>
      <c r="L938" s="69"/>
      <c r="M938" s="69"/>
    </row>
    <row r="939" spans="10:13" x14ac:dyDescent="0.25">
      <c r="J939" s="69"/>
      <c r="K939" s="69"/>
      <c r="L939" s="69"/>
      <c r="M939" s="69"/>
    </row>
    <row r="940" spans="10:13" x14ac:dyDescent="0.25">
      <c r="J940" s="69"/>
      <c r="K940" s="69"/>
      <c r="L940" s="69"/>
      <c r="M940" s="69"/>
    </row>
    <row r="941" spans="10:13" x14ac:dyDescent="0.25">
      <c r="J941" s="69"/>
      <c r="K941" s="69"/>
      <c r="L941" s="69"/>
      <c r="M941" s="69"/>
    </row>
    <row r="942" spans="10:13" x14ac:dyDescent="0.25">
      <c r="J942" s="69"/>
      <c r="K942" s="69"/>
      <c r="L942" s="69"/>
      <c r="M942" s="69"/>
    </row>
    <row r="943" spans="10:13" x14ac:dyDescent="0.25">
      <c r="J943" s="69"/>
      <c r="K943" s="69"/>
      <c r="L943" s="69"/>
      <c r="M943" s="69"/>
    </row>
    <row r="944" spans="10:13" x14ac:dyDescent="0.25">
      <c r="J944" s="69"/>
      <c r="K944" s="69"/>
      <c r="L944" s="69"/>
      <c r="M944" s="69"/>
    </row>
    <row r="945" spans="10:13" x14ac:dyDescent="0.25">
      <c r="J945" s="69"/>
      <c r="K945" s="69"/>
      <c r="L945" s="69"/>
      <c r="M945" s="69"/>
    </row>
    <row r="946" spans="10:13" x14ac:dyDescent="0.25">
      <c r="J946" s="69"/>
      <c r="K946" s="69"/>
      <c r="L946" s="69"/>
      <c r="M946" s="69"/>
    </row>
    <row r="947" spans="10:13" x14ac:dyDescent="0.25">
      <c r="J947" s="69"/>
      <c r="K947" s="69"/>
      <c r="L947" s="69"/>
      <c r="M947" s="69"/>
    </row>
    <row r="948" spans="10:13" x14ac:dyDescent="0.25">
      <c r="J948" s="69"/>
      <c r="K948" s="69"/>
      <c r="L948" s="69"/>
      <c r="M948" s="69"/>
    </row>
    <row r="949" spans="10:13" x14ac:dyDescent="0.25">
      <c r="J949" s="69"/>
      <c r="K949" s="69"/>
      <c r="L949" s="69"/>
      <c r="M949" s="69"/>
    </row>
    <row r="950" spans="10:13" x14ac:dyDescent="0.25">
      <c r="J950" s="69"/>
      <c r="K950" s="69"/>
      <c r="L950" s="69"/>
      <c r="M950" s="69"/>
    </row>
    <row r="951" spans="10:13" x14ac:dyDescent="0.25">
      <c r="J951" s="69"/>
      <c r="K951" s="69"/>
      <c r="L951" s="69"/>
      <c r="M951" s="69"/>
    </row>
    <row r="952" spans="10:13" x14ac:dyDescent="0.25">
      <c r="J952" s="69"/>
      <c r="K952" s="69"/>
      <c r="L952" s="69"/>
      <c r="M952" s="69"/>
    </row>
    <row r="953" spans="10:13" x14ac:dyDescent="0.25">
      <c r="J953" s="69"/>
      <c r="K953" s="69"/>
      <c r="L953" s="69"/>
      <c r="M953" s="69"/>
    </row>
    <row r="954" spans="10:13" x14ac:dyDescent="0.25">
      <c r="J954" s="69"/>
      <c r="K954" s="69"/>
      <c r="L954" s="69"/>
      <c r="M954" s="69"/>
    </row>
    <row r="955" spans="10:13" x14ac:dyDescent="0.25">
      <c r="J955" s="69"/>
      <c r="K955" s="69"/>
      <c r="L955" s="69"/>
      <c r="M955" s="69"/>
    </row>
    <row r="956" spans="10:13" x14ac:dyDescent="0.25">
      <c r="J956" s="69"/>
      <c r="K956" s="69"/>
      <c r="L956" s="69"/>
      <c r="M956" s="69"/>
    </row>
    <row r="957" spans="10:13" x14ac:dyDescent="0.25">
      <c r="J957" s="69"/>
      <c r="K957" s="69"/>
      <c r="L957" s="69"/>
      <c r="M957" s="69"/>
    </row>
    <row r="958" spans="10:13" x14ac:dyDescent="0.25">
      <c r="J958" s="69"/>
      <c r="K958" s="69"/>
      <c r="L958" s="69"/>
      <c r="M958" s="69"/>
    </row>
    <row r="959" spans="10:13" x14ac:dyDescent="0.25">
      <c r="J959" s="69"/>
      <c r="K959" s="69"/>
      <c r="L959" s="69"/>
      <c r="M959" s="69"/>
    </row>
    <row r="960" spans="10:13" x14ac:dyDescent="0.25">
      <c r="J960" s="69"/>
      <c r="K960" s="69"/>
      <c r="L960" s="69"/>
      <c r="M960" s="69"/>
    </row>
    <row r="961" spans="10:13" x14ac:dyDescent="0.25">
      <c r="J961" s="69"/>
      <c r="K961" s="69"/>
      <c r="L961" s="69"/>
      <c r="M961" s="69"/>
    </row>
    <row r="962" spans="10:13" x14ac:dyDescent="0.25">
      <c r="J962" s="69"/>
      <c r="K962" s="69"/>
      <c r="L962" s="69"/>
      <c r="M962" s="69"/>
    </row>
    <row r="963" spans="10:13" x14ac:dyDescent="0.25">
      <c r="J963" s="69"/>
      <c r="K963" s="69"/>
      <c r="L963" s="69"/>
      <c r="M963" s="69"/>
    </row>
    <row r="964" spans="10:13" x14ac:dyDescent="0.25">
      <c r="J964" s="69"/>
      <c r="K964" s="69"/>
      <c r="L964" s="69"/>
      <c r="M964" s="69"/>
    </row>
    <row r="965" spans="10:13" x14ac:dyDescent="0.25">
      <c r="J965" s="69"/>
      <c r="K965" s="69"/>
      <c r="L965" s="69"/>
      <c r="M965" s="69"/>
    </row>
    <row r="966" spans="10:13" x14ac:dyDescent="0.25">
      <c r="J966" s="69"/>
      <c r="K966" s="69"/>
      <c r="L966" s="69"/>
      <c r="M966" s="69"/>
    </row>
    <row r="967" spans="10:13" x14ac:dyDescent="0.25">
      <c r="J967" s="69"/>
      <c r="K967" s="69"/>
      <c r="L967" s="69"/>
      <c r="M967" s="69"/>
    </row>
    <row r="968" spans="10:13" x14ac:dyDescent="0.25">
      <c r="J968" s="69"/>
      <c r="K968" s="69"/>
      <c r="L968" s="69"/>
      <c r="M968" s="69"/>
    </row>
    <row r="969" spans="10:13" x14ac:dyDescent="0.25">
      <c r="J969" s="69"/>
      <c r="K969" s="69"/>
      <c r="L969" s="69"/>
      <c r="M969" s="69"/>
    </row>
    <row r="970" spans="10:13" x14ac:dyDescent="0.25">
      <c r="J970" s="69"/>
      <c r="K970" s="69"/>
      <c r="L970" s="69"/>
      <c r="M970" s="69"/>
    </row>
    <row r="971" spans="10:13" x14ac:dyDescent="0.25">
      <c r="J971" s="69"/>
      <c r="K971" s="69"/>
      <c r="L971" s="69"/>
      <c r="M971" s="69"/>
    </row>
    <row r="972" spans="10:13" x14ac:dyDescent="0.25">
      <c r="J972" s="69"/>
      <c r="K972" s="69"/>
      <c r="L972" s="69"/>
      <c r="M972" s="69"/>
    </row>
    <row r="973" spans="10:13" x14ac:dyDescent="0.25">
      <c r="J973" s="69"/>
      <c r="K973" s="69"/>
      <c r="L973" s="69"/>
      <c r="M973" s="69"/>
    </row>
    <row r="974" spans="10:13" x14ac:dyDescent="0.25">
      <c r="J974" s="69"/>
      <c r="K974" s="69"/>
      <c r="L974" s="69"/>
      <c r="M974" s="69"/>
    </row>
    <row r="975" spans="10:13" x14ac:dyDescent="0.25">
      <c r="J975" s="69"/>
      <c r="K975" s="69"/>
      <c r="L975" s="69"/>
      <c r="M975" s="69"/>
    </row>
    <row r="976" spans="10:13" x14ac:dyDescent="0.25">
      <c r="J976" s="69"/>
      <c r="K976" s="69"/>
      <c r="L976" s="69"/>
      <c r="M976" s="69"/>
    </row>
    <row r="977" spans="10:13" x14ac:dyDescent="0.25">
      <c r="J977" s="69"/>
      <c r="K977" s="69"/>
      <c r="L977" s="69"/>
      <c r="M977" s="69"/>
    </row>
    <row r="978" spans="10:13" x14ac:dyDescent="0.25">
      <c r="J978" s="69"/>
      <c r="K978" s="69"/>
      <c r="L978" s="69"/>
      <c r="M978" s="69"/>
    </row>
    <row r="979" spans="10:13" x14ac:dyDescent="0.25">
      <c r="J979" s="69"/>
      <c r="K979" s="69"/>
      <c r="L979" s="69"/>
      <c r="M979" s="69"/>
    </row>
    <row r="980" spans="10:13" x14ac:dyDescent="0.25">
      <c r="J980" s="69"/>
      <c r="K980" s="69"/>
      <c r="L980" s="69"/>
      <c r="M980" s="69"/>
    </row>
    <row r="981" spans="10:13" x14ac:dyDescent="0.25">
      <c r="J981" s="69"/>
      <c r="K981" s="69"/>
      <c r="L981" s="69"/>
      <c r="M981" s="69"/>
    </row>
    <row r="982" spans="10:13" x14ac:dyDescent="0.25">
      <c r="J982" s="69"/>
      <c r="K982" s="69"/>
      <c r="L982" s="69"/>
      <c r="M982" s="69"/>
    </row>
    <row r="983" spans="10:13" x14ac:dyDescent="0.25">
      <c r="J983" s="69"/>
      <c r="K983" s="69"/>
      <c r="L983" s="69"/>
      <c r="M983" s="69"/>
    </row>
  </sheetData>
  <mergeCells count="89">
    <mergeCell ref="P9:W9"/>
    <mergeCell ref="A3:B3"/>
    <mergeCell ref="C3:I3"/>
    <mergeCell ref="K3:N3"/>
    <mergeCell ref="O3:W3"/>
    <mergeCell ref="A4:B4"/>
    <mergeCell ref="C4:G4"/>
    <mergeCell ref="A5:B5"/>
    <mergeCell ref="C5:W5"/>
    <mergeCell ref="A6:R6"/>
    <mergeCell ref="S6:T6"/>
    <mergeCell ref="U6:W6"/>
    <mergeCell ref="A1:B1"/>
    <mergeCell ref="N1:V1"/>
    <mergeCell ref="A2:B2"/>
    <mergeCell ref="K2:N2"/>
    <mergeCell ref="O2:W2"/>
    <mergeCell ref="O10:O11"/>
    <mergeCell ref="P10:P11"/>
    <mergeCell ref="A10:A11"/>
    <mergeCell ref="B10:B11"/>
    <mergeCell ref="C10:C11"/>
    <mergeCell ref="D10:D11"/>
    <mergeCell ref="E10:E11"/>
    <mergeCell ref="F10:F11"/>
    <mergeCell ref="J10:J11"/>
    <mergeCell ref="M10:M11"/>
    <mergeCell ref="W10:W11"/>
    <mergeCell ref="A12:A19"/>
    <mergeCell ref="B12:B19"/>
    <mergeCell ref="C12:C19"/>
    <mergeCell ref="D12:D19"/>
    <mergeCell ref="O12:O19"/>
    <mergeCell ref="Q10:Q11"/>
    <mergeCell ref="R10:R11"/>
    <mergeCell ref="S10:S11"/>
    <mergeCell ref="T10:T11"/>
    <mergeCell ref="U10:U11"/>
    <mergeCell ref="V10:V11"/>
    <mergeCell ref="G10:H10"/>
    <mergeCell ref="I10:I11"/>
    <mergeCell ref="K10:K11"/>
    <mergeCell ref="N10:N11"/>
    <mergeCell ref="A20:A26"/>
    <mergeCell ref="B20:B26"/>
    <mergeCell ref="C20:C26"/>
    <mergeCell ref="D20:D26"/>
    <mergeCell ref="A27:A30"/>
    <mergeCell ref="B27:B30"/>
    <mergeCell ref="C27:C30"/>
    <mergeCell ref="D27:D30"/>
    <mergeCell ref="A31:A32"/>
    <mergeCell ref="B31:B32"/>
    <mergeCell ref="C31:C32"/>
    <mergeCell ref="D31:D32"/>
    <mergeCell ref="A33:A35"/>
    <mergeCell ref="B33:B35"/>
    <mergeCell ref="C33:C35"/>
    <mergeCell ref="D33:D35"/>
    <mergeCell ref="A47:A50"/>
    <mergeCell ref="B47:B50"/>
    <mergeCell ref="C47:C50"/>
    <mergeCell ref="D47:D50"/>
    <mergeCell ref="O47:O50"/>
    <mergeCell ref="O33:O35"/>
    <mergeCell ref="O31:O32"/>
    <mergeCell ref="O27:O30"/>
    <mergeCell ref="O20:O26"/>
    <mergeCell ref="A77:D77"/>
    <mergeCell ref="A58:D58"/>
    <mergeCell ref="A51:A56"/>
    <mergeCell ref="B51:B56"/>
    <mergeCell ref="C51:C56"/>
    <mergeCell ref="D51:D56"/>
    <mergeCell ref="O51:O56"/>
    <mergeCell ref="A36:A46"/>
    <mergeCell ref="B36:B46"/>
    <mergeCell ref="C36:C46"/>
    <mergeCell ref="D36:D46"/>
    <mergeCell ref="O36:O46"/>
    <mergeCell ref="AC10:AC11"/>
    <mergeCell ref="AD10:AD11"/>
    <mergeCell ref="AE10:AE11"/>
    <mergeCell ref="X9:AE9"/>
    <mergeCell ref="X10:X11"/>
    <mergeCell ref="Y10:Y11"/>
    <mergeCell ref="Z10:Z11"/>
    <mergeCell ref="AA10:AA11"/>
    <mergeCell ref="AB10:AB11"/>
  </mergeCells>
  <dataValidations count="1">
    <dataValidation type="date" operator="greaterThanOrEqual" allowBlank="1" showInputMessage="1" showErrorMessage="1" sqref="G12:G56 E12:E62">
      <formula1>41426</formula1>
    </dataValidation>
  </dataValidations>
  <hyperlinks>
    <hyperlink ref="R12" r:id="rId1"/>
    <hyperlink ref="R17" r:id="rId2"/>
    <hyperlink ref="R25" r:id="rId3"/>
    <hyperlink ref="R30" r:id="rId4"/>
    <hyperlink ref="S25" r:id="rId5" display="https://www.invima.gov.co/images/pdf/nuestra-entidad/Gestion/GestionDocumental/Pograma-Gestion-Documental.pdf"/>
    <hyperlink ref="Z17" r:id="rId6"/>
  </hyperlinks>
  <printOptions verticalCentered="1"/>
  <pageMargins left="0.39370078740157483" right="0.19685039370078741" top="0.59055118110236227" bottom="0.39370078740157483" header="0.31496062992125984" footer="0.31496062992125984"/>
  <pageSetup paperSize="5" scale="60" orientation="landscape"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7:G18"/>
  <sheetViews>
    <sheetView workbookViewId="0">
      <selection activeCell="A16" sqref="A16:G18"/>
    </sheetView>
  </sheetViews>
  <sheetFormatPr baseColWidth="10" defaultRowHeight="15" x14ac:dyDescent="0.25"/>
  <sheetData>
    <row r="7" spans="1:7" x14ac:dyDescent="0.25">
      <c r="A7" s="272" t="s">
        <v>89</v>
      </c>
      <c r="B7" s="272"/>
      <c r="C7" s="272"/>
      <c r="D7" s="272"/>
      <c r="E7" s="272"/>
      <c r="F7" s="272"/>
      <c r="G7" s="272"/>
    </row>
    <row r="8" spans="1:7" x14ac:dyDescent="0.25">
      <c r="A8" s="272"/>
      <c r="B8" s="272"/>
      <c r="C8" s="272"/>
      <c r="D8" s="272"/>
      <c r="E8" s="272"/>
      <c r="F8" s="272"/>
      <c r="G8" s="272"/>
    </row>
    <row r="9" spans="1:7" x14ac:dyDescent="0.25">
      <c r="A9" s="272"/>
      <c r="B9" s="272"/>
      <c r="C9" s="272"/>
      <c r="D9" s="272"/>
      <c r="E9" s="272"/>
      <c r="F9" s="272"/>
      <c r="G9" s="272"/>
    </row>
    <row r="10" spans="1:7" x14ac:dyDescent="0.25">
      <c r="A10" s="273" t="s">
        <v>90</v>
      </c>
      <c r="B10" s="274"/>
      <c r="C10" s="274"/>
      <c r="D10" s="274"/>
      <c r="E10" s="274"/>
      <c r="F10" s="274"/>
      <c r="G10" s="275"/>
    </row>
    <row r="11" spans="1:7" x14ac:dyDescent="0.25">
      <c r="A11" s="276"/>
      <c r="B11" s="277"/>
      <c r="C11" s="277"/>
      <c r="D11" s="277"/>
      <c r="E11" s="277"/>
      <c r="F11" s="277"/>
      <c r="G11" s="278"/>
    </row>
    <row r="12" spans="1:7" x14ac:dyDescent="0.25">
      <c r="A12" s="279"/>
      <c r="B12" s="280"/>
      <c r="C12" s="280"/>
      <c r="D12" s="280"/>
      <c r="E12" s="280"/>
      <c r="F12" s="280"/>
      <c r="G12" s="281"/>
    </row>
    <row r="13" spans="1:7" x14ac:dyDescent="0.25">
      <c r="A13" s="272" t="s">
        <v>91</v>
      </c>
      <c r="B13" s="272"/>
      <c r="C13" s="272"/>
      <c r="D13" s="272"/>
      <c r="E13" s="272"/>
      <c r="F13" s="272"/>
      <c r="G13" s="272"/>
    </row>
    <row r="14" spans="1:7" x14ac:dyDescent="0.25">
      <c r="A14" s="272"/>
      <c r="B14" s="272"/>
      <c r="C14" s="272"/>
      <c r="D14" s="272"/>
      <c r="E14" s="272"/>
      <c r="F14" s="272"/>
      <c r="G14" s="272"/>
    </row>
    <row r="15" spans="1:7" x14ac:dyDescent="0.25">
      <c r="A15" s="272"/>
      <c r="B15" s="272"/>
      <c r="C15" s="272"/>
      <c r="D15" s="272"/>
      <c r="E15" s="272"/>
      <c r="F15" s="272"/>
      <c r="G15" s="272"/>
    </row>
    <row r="16" spans="1:7" x14ac:dyDescent="0.25">
      <c r="A16" s="272" t="s">
        <v>92</v>
      </c>
      <c r="B16" s="272"/>
      <c r="C16" s="272"/>
      <c r="D16" s="272"/>
      <c r="E16" s="272"/>
      <c r="F16" s="272"/>
      <c r="G16" s="272"/>
    </row>
    <row r="17" spans="1:7" x14ac:dyDescent="0.25">
      <c r="A17" s="272"/>
      <c r="B17" s="272"/>
      <c r="C17" s="272"/>
      <c r="D17" s="272"/>
      <c r="E17" s="272"/>
      <c r="F17" s="272"/>
      <c r="G17" s="272"/>
    </row>
    <row r="18" spans="1:7" x14ac:dyDescent="0.25">
      <c r="A18" s="272"/>
      <c r="B18" s="272"/>
      <c r="C18" s="272"/>
      <c r="D18" s="272"/>
      <c r="E18" s="272"/>
      <c r="F18" s="272"/>
      <c r="G18" s="272"/>
    </row>
  </sheetData>
  <mergeCells count="4">
    <mergeCell ref="A7:G9"/>
    <mergeCell ref="A10:G12"/>
    <mergeCell ref="A13:G15"/>
    <mergeCell ref="A16:G18"/>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III trimestre 2018</vt:lpstr>
      <vt:lpstr>Hoja1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YENNI MARCELA GASCA MUETE</dc:creator>
  <cp:lastModifiedBy>Elsa Helena Rubiano Villegas</cp:lastModifiedBy>
  <cp:lastPrinted>2017-02-08T19:59:31Z</cp:lastPrinted>
  <dcterms:created xsi:type="dcterms:W3CDTF">2016-07-06T19:37:36Z</dcterms:created>
  <dcterms:modified xsi:type="dcterms:W3CDTF">2018-10-01T20:11:37Z</dcterms:modified>
</cp:coreProperties>
</file>